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025"/>
  </bookViews>
  <sheets>
    <sheet name="发布" sheetId="1" r:id="rId1"/>
    <sheet name="Sheet2" sheetId="2" r:id="rId2"/>
    <sheet name="Sheet3" sheetId="3" r:id="rId3"/>
  </sheets>
  <definedNames>
    <definedName name="_xlnm._FilterDatabase" localSheetId="0" hidden="1">发布!$A$2:$R$2</definedName>
    <definedName name="_xlnm.Print_Titles" localSheetId="0">发布!$2:$2</definedName>
  </definedName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P4" i="1" l="1"/>
  <c r="P6" i="1"/>
  <c r="P5" i="1"/>
  <c r="P9" i="1"/>
  <c r="P10" i="1"/>
  <c r="P8" i="1"/>
  <c r="P13" i="1"/>
  <c r="P12" i="1"/>
  <c r="P11" i="1"/>
  <c r="P14" i="1"/>
  <c r="P15" i="1"/>
  <c r="P16" i="1"/>
  <c r="P17" i="1"/>
  <c r="P18" i="1"/>
  <c r="P20" i="1"/>
  <c r="P19" i="1"/>
  <c r="P21" i="1"/>
  <c r="P22" i="1"/>
  <c r="P23" i="1"/>
  <c r="P24" i="1"/>
  <c r="P25" i="1"/>
  <c r="P26" i="1"/>
  <c r="P27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P44" i="1"/>
  <c r="P45" i="1"/>
  <c r="P46" i="1"/>
  <c r="P52" i="1"/>
  <c r="P54" i="1"/>
  <c r="P48" i="1"/>
  <c r="P47" i="1"/>
  <c r="P51" i="1"/>
  <c r="P49" i="1"/>
  <c r="P50" i="1"/>
  <c r="P53" i="1"/>
  <c r="P3" i="1"/>
  <c r="L30" i="1"/>
  <c r="L53" i="1"/>
  <c r="L50" i="1"/>
  <c r="L49" i="1"/>
  <c r="L51" i="1"/>
  <c r="L47" i="1"/>
  <c r="L48" i="1"/>
  <c r="L54" i="1"/>
  <c r="L52" i="1"/>
  <c r="L46" i="1"/>
  <c r="L45" i="1"/>
  <c r="L44" i="1"/>
  <c r="L43" i="1"/>
  <c r="L42" i="1"/>
  <c r="L41" i="1"/>
  <c r="L39" i="1"/>
  <c r="L38" i="1"/>
  <c r="L37" i="1"/>
  <c r="L36" i="1"/>
  <c r="L35" i="1"/>
  <c r="L34" i="1"/>
  <c r="L33" i="1"/>
  <c r="L32" i="1"/>
  <c r="L31" i="1"/>
  <c r="L27" i="1"/>
  <c r="L26" i="1"/>
  <c r="L25" i="1"/>
  <c r="L24" i="1"/>
  <c r="L23" i="1"/>
  <c r="L22" i="1"/>
  <c r="L21" i="1"/>
  <c r="L19" i="1"/>
  <c r="L20" i="1"/>
  <c r="L18" i="1"/>
  <c r="L17" i="1"/>
  <c r="L16" i="1"/>
  <c r="L15" i="1"/>
  <c r="L14" i="1"/>
  <c r="L11" i="1"/>
  <c r="L12" i="1"/>
  <c r="L13" i="1"/>
  <c r="L8" i="1"/>
  <c r="L10" i="1"/>
  <c r="L9" i="1"/>
  <c r="L5" i="1"/>
  <c r="L6" i="1"/>
  <c r="L4" i="1"/>
  <c r="L3" i="1"/>
  <c r="Q4" i="1" l="1"/>
  <c r="Q8" i="1"/>
  <c r="Q9" i="1"/>
  <c r="Q45" i="1"/>
  <c r="Q35" i="1"/>
  <c r="Q21" i="1"/>
  <c r="Q19" i="1"/>
  <c r="Q38" i="1"/>
  <c r="Q31" i="1"/>
  <c r="Q23" i="1"/>
  <c r="Q46" i="1"/>
  <c r="Q44" i="1"/>
  <c r="Q39" i="1"/>
  <c r="Q51" i="1"/>
  <c r="Q48" i="1"/>
  <c r="Q43" i="1"/>
  <c r="Q42" i="1"/>
  <c r="Q5" i="1"/>
  <c r="Q49" i="1"/>
  <c r="Q16" i="1"/>
  <c r="Q54" i="1"/>
  <c r="Q32" i="1"/>
  <c r="Q25" i="1"/>
  <c r="Q24" i="1"/>
  <c r="Q12" i="1"/>
  <c r="Q53" i="1"/>
  <c r="Q52" i="1"/>
  <c r="Q50" i="1"/>
  <c r="Q47" i="1"/>
  <c r="Q30" i="1"/>
  <c r="Q27" i="1"/>
  <c r="Q26" i="1"/>
  <c r="Q17" i="1"/>
  <c r="Q15" i="1"/>
  <c r="Q3" i="1"/>
  <c r="Q33" i="1"/>
  <c r="Q41" i="1"/>
  <c r="Q37" i="1"/>
  <c r="Q36" i="1"/>
  <c r="Q34" i="1"/>
  <c r="Q22" i="1"/>
  <c r="Q13" i="1"/>
  <c r="Q11" i="1"/>
  <c r="Q20" i="1"/>
  <c r="Q18" i="1"/>
  <c r="Q14" i="1"/>
  <c r="Q6" i="1"/>
  <c r="Q10" i="1"/>
</calcChain>
</file>

<file path=xl/sharedStrings.xml><?xml version="1.0" encoding="utf-8"?>
<sst xmlns="http://schemas.openxmlformats.org/spreadsheetml/2006/main" count="432" uniqueCount="275">
  <si>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</si>
  <si>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</si>
  <si>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</si>
  <si>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</si>
  <si>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学历、学位</t>
    <phoneticPr fontId="2" type="noConversion"/>
  </si>
  <si>
    <t>毕业院校</t>
    <phoneticPr fontId="2" type="noConversion"/>
  </si>
  <si>
    <t>专业</t>
    <phoneticPr fontId="2" type="noConversion"/>
  </si>
  <si>
    <t>教育学与教学法基础知识成绩</t>
    <phoneticPr fontId="2" type="noConversion"/>
  </si>
  <si>
    <t>玉林市第一中学</t>
    <phoneticPr fontId="2" type="noConversion"/>
  </si>
  <si>
    <t>高中数学教师</t>
    <phoneticPr fontId="2" type="noConversion"/>
  </si>
  <si>
    <t>王健</t>
  </si>
  <si>
    <t>女</t>
    <phoneticPr fontId="2" type="noConversion"/>
  </si>
  <si>
    <t>1985.03</t>
    <phoneticPr fontId="2" type="noConversion"/>
  </si>
  <si>
    <t>广西师范大学</t>
    <phoneticPr fontId="2" type="noConversion"/>
  </si>
  <si>
    <t>数学与应用数学</t>
    <phoneticPr fontId="2" type="noConversion"/>
  </si>
  <si>
    <t>河池学院</t>
    <phoneticPr fontId="2" type="noConversion"/>
  </si>
  <si>
    <t>高中地理教师</t>
    <phoneticPr fontId="2" type="noConversion"/>
  </si>
  <si>
    <t>莫俐烨</t>
    <phoneticPr fontId="2" type="noConversion"/>
  </si>
  <si>
    <t>1988.06</t>
    <phoneticPr fontId="2" type="noConversion"/>
  </si>
  <si>
    <t>地理科学</t>
    <phoneticPr fontId="2" type="noConversion"/>
  </si>
  <si>
    <t>钦州学院</t>
    <phoneticPr fontId="2" type="noConversion"/>
  </si>
  <si>
    <t>玉林师范学院附属中学</t>
    <phoneticPr fontId="2" type="noConversion"/>
  </si>
  <si>
    <t>男</t>
  </si>
  <si>
    <t>思想政治教育</t>
  </si>
  <si>
    <t>女</t>
  </si>
  <si>
    <t>百色学院</t>
  </si>
  <si>
    <t>玉林师范学院</t>
  </si>
  <si>
    <t>广西民族大学</t>
  </si>
  <si>
    <t>赵芳芳</t>
  </si>
  <si>
    <t>1987.04</t>
  </si>
  <si>
    <t>陈明玲</t>
  </si>
  <si>
    <t>1987.05</t>
  </si>
  <si>
    <t>黎姿</t>
  </si>
  <si>
    <t>1993.10</t>
  </si>
  <si>
    <t>研究生、文学硕士</t>
  </si>
  <si>
    <t>吉林师范大学</t>
  </si>
  <si>
    <t>语言学及应用语言学</t>
  </si>
  <si>
    <t>车佩均</t>
  </si>
  <si>
    <t>1990.05</t>
  </si>
  <si>
    <t>汉语言文学</t>
  </si>
  <si>
    <t>广西师范学院</t>
  </si>
  <si>
    <t>广西师范大学</t>
  </si>
  <si>
    <t>1995.10</t>
  </si>
  <si>
    <t>蓝玉琼</t>
  </si>
  <si>
    <t>1996.05</t>
  </si>
  <si>
    <t>廖冬梅</t>
  </si>
  <si>
    <t>1991.11</t>
  </si>
  <si>
    <t>数学与应用数学</t>
  </si>
  <si>
    <t>胡嘉琳</t>
  </si>
  <si>
    <t>1996.09</t>
  </si>
  <si>
    <t>安徽师范大学</t>
  </si>
  <si>
    <t>数学与应用数学（师范）</t>
  </si>
  <si>
    <t>林海慧</t>
  </si>
  <si>
    <t>1994.07</t>
  </si>
  <si>
    <t>广西民族师范学院</t>
  </si>
  <si>
    <t>数学与应用数学（数学教育</t>
  </si>
  <si>
    <t>生物科学</t>
  </si>
  <si>
    <t>韦萱琳</t>
  </si>
  <si>
    <t>1990.01</t>
  </si>
  <si>
    <t>何尚瑛</t>
  </si>
  <si>
    <t>1994.12</t>
  </si>
  <si>
    <t>生物技术</t>
  </si>
  <si>
    <t>黄静</t>
  </si>
  <si>
    <t>历史学</t>
  </si>
  <si>
    <t>钟建军</t>
  </si>
  <si>
    <t>1993.03</t>
  </si>
  <si>
    <t>熊柳</t>
  </si>
  <si>
    <t>1990.02</t>
  </si>
  <si>
    <t>长江大学</t>
  </si>
  <si>
    <t>英语</t>
  </si>
  <si>
    <t>黎柳香</t>
  </si>
  <si>
    <t>1994.09</t>
  </si>
  <si>
    <t>英语教育</t>
  </si>
  <si>
    <t>贺州学院</t>
  </si>
  <si>
    <t>陈晓萍</t>
  </si>
  <si>
    <t>王小清</t>
  </si>
  <si>
    <t>1989.05</t>
  </si>
  <si>
    <t>云南师范大学</t>
  </si>
  <si>
    <t>地理科学</t>
  </si>
  <si>
    <t>谢婵</t>
  </si>
  <si>
    <t xml:space="preserve">女 </t>
  </si>
  <si>
    <t>应用物理学</t>
  </si>
  <si>
    <t>1994.08</t>
  </si>
  <si>
    <t>物理学</t>
  </si>
  <si>
    <t>钟露</t>
  </si>
  <si>
    <t>1990.11</t>
  </si>
  <si>
    <t>应用心理学</t>
  </si>
  <si>
    <t>计算机科学与技术</t>
  </si>
  <si>
    <t>李宁</t>
  </si>
  <si>
    <t>1989.07</t>
  </si>
  <si>
    <t>梁明凤</t>
  </si>
  <si>
    <t>陈丽琴</t>
  </si>
  <si>
    <t>吴珍</t>
  </si>
  <si>
    <t>黄秋宇</t>
  </si>
  <si>
    <t>化学</t>
  </si>
  <si>
    <t>甘彩玲</t>
  </si>
  <si>
    <t>贵州大学</t>
  </si>
  <si>
    <t>梁声文</t>
  </si>
  <si>
    <t>美术学（书法教育）</t>
  </si>
  <si>
    <t>陈燕</t>
  </si>
  <si>
    <t>1987.03</t>
  </si>
  <si>
    <t>李梅萍</t>
  </si>
  <si>
    <t>1995.09</t>
  </si>
  <si>
    <t>潘珊</t>
  </si>
  <si>
    <t>1988.04</t>
  </si>
  <si>
    <t>李美凤</t>
  </si>
  <si>
    <t>1995.07</t>
  </si>
  <si>
    <t>梁雨</t>
  </si>
  <si>
    <t>1992.07</t>
  </si>
  <si>
    <t>吴君丽</t>
  </si>
  <si>
    <t>曾海婷</t>
  </si>
  <si>
    <t>运动训练</t>
  </si>
  <si>
    <t>林秋余</t>
  </si>
  <si>
    <t>美术学</t>
  </si>
  <si>
    <t>庞深</t>
  </si>
  <si>
    <t>报考单位</t>
    <phoneticPr fontId="2" type="noConversion"/>
  </si>
  <si>
    <t>报考岗位</t>
    <phoneticPr fontId="2" type="noConversion"/>
  </si>
  <si>
    <t>初中历史教师</t>
    <phoneticPr fontId="2" type="noConversion"/>
  </si>
  <si>
    <t>初中英语教师</t>
    <phoneticPr fontId="2" type="noConversion"/>
  </si>
  <si>
    <t>黄健鸿</t>
    <phoneticPr fontId="2" type="noConversion"/>
  </si>
  <si>
    <t>初中物理老师</t>
    <phoneticPr fontId="2" type="noConversion"/>
  </si>
  <si>
    <t>初中心理学教师</t>
    <phoneticPr fontId="2" type="noConversion"/>
  </si>
  <si>
    <t>玉林市第十一中学</t>
    <phoneticPr fontId="2" type="noConversion"/>
  </si>
  <si>
    <t>高中信息技术</t>
    <phoneticPr fontId="2" type="noConversion"/>
  </si>
  <si>
    <t>高中政治教师</t>
    <phoneticPr fontId="2" type="noConversion"/>
  </si>
  <si>
    <t>黄海慧</t>
    <phoneticPr fontId="2" type="noConversion"/>
  </si>
  <si>
    <t>高中物理教师</t>
    <phoneticPr fontId="2" type="noConversion"/>
  </si>
  <si>
    <t>高中英语教师</t>
    <phoneticPr fontId="2" type="noConversion"/>
  </si>
  <si>
    <t>新桥高中</t>
    <phoneticPr fontId="2" type="noConversion"/>
  </si>
  <si>
    <t>全日制本科、文学学士</t>
    <phoneticPr fontId="2" type="noConversion"/>
  </si>
  <si>
    <t>全日制本科、理学学士</t>
    <phoneticPr fontId="2" type="noConversion"/>
  </si>
  <si>
    <t>玉林市幼儿园</t>
    <phoneticPr fontId="2" type="noConversion"/>
  </si>
  <si>
    <t>幼儿教师</t>
    <phoneticPr fontId="2" type="noConversion"/>
  </si>
  <si>
    <t>学前教育</t>
    <phoneticPr fontId="2" type="noConversion"/>
  </si>
  <si>
    <t>大学本科、无</t>
    <phoneticPr fontId="2" type="noConversion"/>
  </si>
  <si>
    <t>玉林师范学院</t>
    <phoneticPr fontId="2" type="noConversion"/>
  </si>
  <si>
    <t>1989.10</t>
    <phoneticPr fontId="2" type="noConversion"/>
  </si>
  <si>
    <t>玉林市第三幼儿园</t>
    <phoneticPr fontId="2" type="noConversion"/>
  </si>
  <si>
    <t>体育教师</t>
    <phoneticPr fontId="2" type="noConversion"/>
  </si>
  <si>
    <t>全日制大专</t>
    <phoneticPr fontId="2" type="noConversion"/>
  </si>
  <si>
    <t>牟成红</t>
    <phoneticPr fontId="2" type="noConversion"/>
  </si>
  <si>
    <t>1986.09</t>
    <phoneticPr fontId="2" type="noConversion"/>
  </si>
  <si>
    <t>广西体育高等专科学校</t>
    <phoneticPr fontId="2" type="noConversion"/>
  </si>
  <si>
    <t>体育教育</t>
    <phoneticPr fontId="2" type="noConversion"/>
  </si>
  <si>
    <t>广西师范大学漓江学院</t>
    <phoneticPr fontId="2" type="noConversion"/>
  </si>
  <si>
    <t>全日制大学本科、教育学学士</t>
    <phoneticPr fontId="2" type="noConversion"/>
  </si>
  <si>
    <t>桂林师范高等专科学校</t>
    <phoneticPr fontId="2" type="noConversion"/>
  </si>
  <si>
    <t>周瑜</t>
    <phoneticPr fontId="2" type="noConversion"/>
  </si>
  <si>
    <t>1991.05</t>
    <phoneticPr fontId="2" type="noConversion"/>
  </si>
  <si>
    <t>李韧秀</t>
    <phoneticPr fontId="2" type="noConversion"/>
  </si>
  <si>
    <t>1994.06</t>
    <phoneticPr fontId="2" type="noConversion"/>
  </si>
  <si>
    <t>1994.03</t>
    <phoneticPr fontId="2" type="noConversion"/>
  </si>
  <si>
    <t>周霞</t>
    <phoneticPr fontId="2" type="noConversion"/>
  </si>
  <si>
    <t>1989.05</t>
    <phoneticPr fontId="2" type="noConversion"/>
  </si>
  <si>
    <t>谢舒棋</t>
    <phoneticPr fontId="2" type="noConversion"/>
  </si>
  <si>
    <t>1992.08</t>
    <phoneticPr fontId="2" type="noConversion"/>
  </si>
  <si>
    <t>广西师范大学 漓江学院</t>
    <phoneticPr fontId="2" type="noConversion"/>
  </si>
  <si>
    <t>王静静</t>
    <phoneticPr fontId="2" type="noConversion"/>
  </si>
  <si>
    <t>1993.11</t>
    <phoneticPr fontId="2" type="noConversion"/>
  </si>
  <si>
    <t>广西科技师范学院</t>
    <phoneticPr fontId="2" type="noConversion"/>
  </si>
  <si>
    <t>胡宝方</t>
    <phoneticPr fontId="2" type="noConversion"/>
  </si>
  <si>
    <t>朱颖</t>
    <phoneticPr fontId="2" type="noConversion"/>
  </si>
  <si>
    <t>1992.09</t>
    <phoneticPr fontId="2" type="noConversion"/>
  </si>
  <si>
    <t>覃旺梅</t>
    <phoneticPr fontId="2" type="noConversion"/>
  </si>
  <si>
    <t>全日制本科、理学学士学位</t>
    <phoneticPr fontId="2" type="noConversion"/>
  </si>
  <si>
    <t>全日制本科，历史学学士学位</t>
    <phoneticPr fontId="1" type="noConversion"/>
  </si>
  <si>
    <t>全日制本科，文学学士学位</t>
    <phoneticPr fontId="1" type="noConversion"/>
  </si>
  <si>
    <t>全日制本科，理学学士学位</t>
    <phoneticPr fontId="1" type="noConversion"/>
  </si>
  <si>
    <t>教育心理学与德育工作基础知识成绩</t>
    <phoneticPr fontId="2" type="noConversion"/>
  </si>
  <si>
    <t>1984.10</t>
    <phoneticPr fontId="1" type="noConversion"/>
  </si>
  <si>
    <t>1984.04</t>
    <phoneticPr fontId="1" type="noConversion"/>
  </si>
  <si>
    <t>面试成绩</t>
    <phoneticPr fontId="1" type="noConversion"/>
  </si>
  <si>
    <t>笔试岗位排名</t>
    <phoneticPr fontId="2" type="noConversion"/>
  </si>
  <si>
    <t>（笔试）总分</t>
    <phoneticPr fontId="2" type="noConversion"/>
  </si>
  <si>
    <t>总分</t>
    <phoneticPr fontId="1" type="noConversion"/>
  </si>
  <si>
    <t>陈观梅</t>
    <phoneticPr fontId="1" type="noConversion"/>
  </si>
  <si>
    <t>女</t>
    <phoneticPr fontId="1" type="noConversion"/>
  </si>
  <si>
    <t>1987.12</t>
    <phoneticPr fontId="1" type="noConversion"/>
  </si>
  <si>
    <t>全日制本科、法学学士</t>
    <phoneticPr fontId="1" type="noConversion"/>
  </si>
  <si>
    <t>百色学院</t>
    <phoneticPr fontId="1" type="noConversion"/>
  </si>
  <si>
    <t>思想政治</t>
    <phoneticPr fontId="1" type="noConversion"/>
  </si>
  <si>
    <t>大府园中学</t>
    <phoneticPr fontId="2" type="noConversion"/>
  </si>
  <si>
    <t>高中历史教师</t>
    <phoneticPr fontId="2" type="noConversion"/>
  </si>
  <si>
    <t>全日制本科、历史学学士</t>
    <phoneticPr fontId="2" type="noConversion"/>
  </si>
  <si>
    <t>大府园中学</t>
    <phoneticPr fontId="2" type="noConversion"/>
  </si>
  <si>
    <t>高中英语教师</t>
    <phoneticPr fontId="2" type="noConversion"/>
  </si>
  <si>
    <t>全日制本科、文学学士</t>
    <phoneticPr fontId="2" type="noConversion"/>
  </si>
  <si>
    <t>高中语文教师</t>
    <phoneticPr fontId="2" type="noConversion"/>
  </si>
  <si>
    <t>新桥高中</t>
    <phoneticPr fontId="2" type="noConversion"/>
  </si>
  <si>
    <t>高中美术老师</t>
    <phoneticPr fontId="2" type="noConversion"/>
  </si>
  <si>
    <t>全日制本科、艺术学学士</t>
    <phoneticPr fontId="2" type="noConversion"/>
  </si>
  <si>
    <t>新桥高中</t>
    <phoneticPr fontId="2" type="noConversion"/>
  </si>
  <si>
    <t>高中体育教师</t>
    <phoneticPr fontId="2" type="noConversion"/>
  </si>
  <si>
    <t>全日制本科、教育学学士</t>
    <phoneticPr fontId="2" type="noConversion"/>
  </si>
  <si>
    <t>新桥高中</t>
    <phoneticPr fontId="2" type="noConversion"/>
  </si>
  <si>
    <t>高中英语教师</t>
    <phoneticPr fontId="2" type="noConversion"/>
  </si>
  <si>
    <t>全日制本科、文学学士</t>
    <phoneticPr fontId="2" type="noConversion"/>
  </si>
  <si>
    <t>英语（英语教育）</t>
    <phoneticPr fontId="2" type="noConversion"/>
  </si>
  <si>
    <t>新桥高中</t>
    <phoneticPr fontId="2" type="noConversion"/>
  </si>
  <si>
    <t>高中数学教师</t>
    <phoneticPr fontId="2" type="noConversion"/>
  </si>
  <si>
    <t>全日制本科、理学学士</t>
    <phoneticPr fontId="2" type="noConversion"/>
  </si>
  <si>
    <t>玉林师范学院附属中学</t>
    <phoneticPr fontId="2" type="noConversion"/>
  </si>
  <si>
    <t>初中地理教师</t>
    <phoneticPr fontId="2" type="noConversion"/>
  </si>
  <si>
    <t>全日制本科，理学学士学位</t>
    <phoneticPr fontId="1" type="noConversion"/>
  </si>
  <si>
    <t>玉林师范学院附属中学</t>
    <phoneticPr fontId="2" type="noConversion"/>
  </si>
  <si>
    <t>初中历史教师</t>
    <phoneticPr fontId="2" type="noConversion"/>
  </si>
  <si>
    <t>全日制本科，历史学学士学位</t>
    <phoneticPr fontId="1" type="noConversion"/>
  </si>
  <si>
    <t>玉林师范学院附属中学</t>
    <phoneticPr fontId="2" type="noConversion"/>
  </si>
  <si>
    <t>初中生物教师</t>
    <phoneticPr fontId="2" type="noConversion"/>
  </si>
  <si>
    <t>全日制本科、理学学士</t>
    <phoneticPr fontId="1" type="noConversion"/>
  </si>
  <si>
    <t>玉林师范学院附属中学</t>
    <phoneticPr fontId="2" type="noConversion"/>
  </si>
  <si>
    <t>初中生物教师</t>
    <phoneticPr fontId="2" type="noConversion"/>
  </si>
  <si>
    <t>全日制本科、理学学士</t>
    <phoneticPr fontId="1" type="noConversion"/>
  </si>
  <si>
    <t>玉林师范学院附属中学</t>
    <phoneticPr fontId="2" type="noConversion"/>
  </si>
  <si>
    <t>初中数学教师</t>
    <phoneticPr fontId="2" type="noConversion"/>
  </si>
  <si>
    <t>全日制本科、理学学士</t>
    <phoneticPr fontId="1" type="noConversion"/>
  </si>
  <si>
    <t>初中数学教师</t>
    <phoneticPr fontId="2" type="noConversion"/>
  </si>
  <si>
    <t>玉林师范学院附属中学</t>
    <phoneticPr fontId="2" type="noConversion"/>
  </si>
  <si>
    <t>初中数学教师</t>
    <phoneticPr fontId="2" type="noConversion"/>
  </si>
  <si>
    <t>全日制本科、理学学士</t>
    <phoneticPr fontId="1" type="noConversion"/>
  </si>
  <si>
    <t>玉林师范学院附属中学</t>
    <phoneticPr fontId="2" type="noConversion"/>
  </si>
  <si>
    <t>初中英语教师</t>
    <phoneticPr fontId="2" type="noConversion"/>
  </si>
  <si>
    <t>全日制本科，文学学士学位</t>
    <phoneticPr fontId="1" type="noConversion"/>
  </si>
  <si>
    <t>1988.06</t>
    <phoneticPr fontId="1" type="noConversion"/>
  </si>
  <si>
    <t>玉林师范学院附属中学</t>
    <phoneticPr fontId="2" type="noConversion"/>
  </si>
  <si>
    <t>初中英语教师</t>
    <phoneticPr fontId="2" type="noConversion"/>
  </si>
  <si>
    <t>全日制本科，文学学士学位</t>
    <phoneticPr fontId="1" type="noConversion"/>
  </si>
  <si>
    <t>玉林师范学院附属中学</t>
    <phoneticPr fontId="2" type="noConversion"/>
  </si>
  <si>
    <t>初中语文教师</t>
    <phoneticPr fontId="2" type="noConversion"/>
  </si>
  <si>
    <t>全日制本科、文学学士</t>
    <phoneticPr fontId="1" type="noConversion"/>
  </si>
  <si>
    <t>玉林师范学院附属中学</t>
    <phoneticPr fontId="2" type="noConversion"/>
  </si>
  <si>
    <t>初中语文教师</t>
    <phoneticPr fontId="2" type="noConversion"/>
  </si>
  <si>
    <t>全日制本科、文学学士</t>
    <phoneticPr fontId="1" type="noConversion"/>
  </si>
  <si>
    <t>玉林师范学院附属中学</t>
    <phoneticPr fontId="2" type="noConversion"/>
  </si>
  <si>
    <t>初中政治教师</t>
    <phoneticPr fontId="2" type="noConversion"/>
  </si>
  <si>
    <t>全日制本科、法学学士学位</t>
    <phoneticPr fontId="1" type="noConversion"/>
  </si>
  <si>
    <t>玉林师范学院附属中学</t>
    <phoneticPr fontId="2" type="noConversion"/>
  </si>
  <si>
    <t>初中政治教师</t>
    <phoneticPr fontId="2" type="noConversion"/>
  </si>
  <si>
    <t>全日制本科、法学学士学位</t>
    <phoneticPr fontId="1" type="noConversion"/>
  </si>
  <si>
    <t>玉林市第十一中学</t>
    <phoneticPr fontId="2" type="noConversion"/>
  </si>
  <si>
    <t>高中化学教师</t>
    <phoneticPr fontId="2" type="noConversion"/>
  </si>
  <si>
    <t>全日制本科、理学学士</t>
    <phoneticPr fontId="2" type="noConversion"/>
  </si>
  <si>
    <t>玉林市第十一中学</t>
    <phoneticPr fontId="2" type="noConversion"/>
  </si>
  <si>
    <t>高中生物教师</t>
    <phoneticPr fontId="2" type="noConversion"/>
  </si>
  <si>
    <t>全日制本科、理学学士</t>
    <phoneticPr fontId="2" type="noConversion"/>
  </si>
  <si>
    <t>玉林市第十一中学</t>
    <phoneticPr fontId="2" type="noConversion"/>
  </si>
  <si>
    <t>玉林市第十一中学</t>
    <phoneticPr fontId="2" type="noConversion"/>
  </si>
  <si>
    <t>高中艺术教师</t>
    <phoneticPr fontId="2" type="noConversion"/>
  </si>
  <si>
    <t>全日制本科、文学学士</t>
    <phoneticPr fontId="2" type="noConversion"/>
  </si>
  <si>
    <t>玉林市第十一中学</t>
    <phoneticPr fontId="2" type="noConversion"/>
  </si>
  <si>
    <t>高中语文教师</t>
    <phoneticPr fontId="2" type="noConversion"/>
  </si>
  <si>
    <t>全日制本科、文学学士</t>
    <phoneticPr fontId="2" type="noConversion"/>
  </si>
  <si>
    <t>总成绩排名</t>
    <phoneticPr fontId="1" type="noConversion"/>
  </si>
  <si>
    <t>备注</t>
    <phoneticPr fontId="1" type="noConversion"/>
  </si>
  <si>
    <t>柯怡</t>
  </si>
  <si>
    <t>1995.12</t>
  </si>
  <si>
    <t>玉林师范学院附属中学</t>
  </si>
  <si>
    <t>初中政治教师</t>
  </si>
  <si>
    <t>第1名放弃，递补第4名</t>
    <phoneticPr fontId="1" type="noConversion"/>
  </si>
  <si>
    <t>王丽群</t>
  </si>
  <si>
    <t>玉林市第十一中学</t>
  </si>
  <si>
    <t>高中语文教师</t>
  </si>
  <si>
    <t>李晓明</t>
  </si>
  <si>
    <t>1989.11</t>
  </si>
  <si>
    <t>第2、3名放弃，递补第4名</t>
    <phoneticPr fontId="1" type="noConversion"/>
  </si>
  <si>
    <t>第5名放弃，递补第6名</t>
    <phoneticPr fontId="1" type="noConversion"/>
  </si>
  <si>
    <t>钟春引</t>
  </si>
  <si>
    <t>1987.10</t>
  </si>
  <si>
    <t>新桥高中</t>
  </si>
  <si>
    <t>高中数学教师</t>
  </si>
  <si>
    <t>第1名放弃，递补第3名</t>
    <phoneticPr fontId="1" type="noConversion"/>
  </si>
  <si>
    <t>2019年暑期玉林市教育局直属学校公开招聘教师进入体检人员名单（52名）</t>
    <phoneticPr fontId="1" type="noConversion"/>
  </si>
  <si>
    <t>全日制本科、法学学士学位</t>
  </si>
  <si>
    <t>全日制本科、文学学士</t>
  </si>
  <si>
    <t>全日制本科、理学学士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</si>
</sst>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3.5"/>
  <cols>
    <col min="1" max="1" width="5.5" customWidth="1"/>
    <col min="2" max="2" width="8.625" customWidth="1"/>
    <col min="3" max="3" width="5.625" customWidth="1"/>
    <col min="4" max="4" width="11" style="2" customWidth="1"/>
    <col min="5" max="5" width="21.75" customWidth="1"/>
    <col min="6" max="6" width="15.125" bestFit="1" customWidth="1"/>
    <col min="7" max="7" width="26.875" customWidth="1"/>
    <col min="8" max="8" width="15.125" customWidth="1"/>
    <col min="9" max="9" width="18.125" customWidth="1"/>
    <col min="10" max="11" width="8.875" customWidth="1"/>
    <col min="12" max="12" width="8.75" style="2" customWidth="1"/>
    <col min="13" max="13" width="8.875" customWidth="1"/>
    <col min="14" max="14" width="5.875" style="1" customWidth="1"/>
    <col min="15" max="15" width="9" style="3" customWidth="1"/>
    <col min="16" max="16" width="9" customWidth="1"/>
    <col min="17" max="17" width="9" style="2" customWidth="1"/>
    <col min="18" max="18" width="7.375" customWidth="1"/>
    <col min="19" max="19" width="23.875" customWidth="1"/>
  </cols>
  <sheetData>
    <row r="1" spans="1:19" ht="53.25" customHeight="1">
      <c r="A1" s="16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60.6" customHeigh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115</v>
      </c>
      <c r="F2" s="10" t="s">
        <v>116</v>
      </c>
      <c r="G2" s="10" t="s">
        <v>4</v>
      </c>
      <c r="H2" s="10" t="s">
        <v>5</v>
      </c>
      <c r="I2" s="10" t="s">
        <v>6</v>
      </c>
      <c r="J2" s="11" t="s">
        <v>7</v>
      </c>
      <c r="K2" s="11" t="s">
        <v>168</v>
      </c>
      <c r="L2" s="10" t="s">
        <v>173</v>
      </c>
      <c r="M2" s="14">
        <v>0.3</v>
      </c>
      <c r="N2" s="15" t="s">
        <v>172</v>
      </c>
      <c r="O2" s="15" t="s">
        <v>171</v>
      </c>
      <c r="P2" s="14">
        <v>0.7</v>
      </c>
      <c r="Q2" s="10" t="s">
        <v>174</v>
      </c>
      <c r="R2" s="11" t="s">
        <v>252</v>
      </c>
      <c r="S2" s="12" t="s">
        <v>253</v>
      </c>
    </row>
    <row r="3" spans="1:19" ht="28.5" customHeight="1">
      <c r="A3" s="6">
        <v>1</v>
      </c>
      <c r="B3" s="10" t="s">
        <v>10</v>
      </c>
      <c r="C3" s="10" t="s">
        <v>11</v>
      </c>
      <c r="D3" s="10" t="s">
        <v>12</v>
      </c>
      <c r="E3" s="10" t="s">
        <v>8</v>
      </c>
      <c r="F3" s="10" t="s">
        <v>9</v>
      </c>
      <c r="G3" s="10" t="s">
        <v>164</v>
      </c>
      <c r="H3" s="10" t="s">
        <v>13</v>
      </c>
      <c r="I3" s="10" t="s">
        <v>14</v>
      </c>
      <c r="J3" s="12">
        <v>25</v>
      </c>
      <c r="K3" s="12">
        <v>43</v>
      </c>
      <c r="L3" s="9">
        <f>SUM(J3:K3)</f>
        <v>68</v>
      </c>
      <c r="M3" s="12">
        <f>(J3+K3)*0.3</f>
        <v>20.399999999999999</v>
      </c>
      <c r="N3" s="12">
        <v>1</v>
      </c>
      <c r="O3" s="12">
        <v>91.8</v>
      </c>
      <c r="P3" s="12">
        <f t="shared" ref="P3:P15" si="0">O3*0.7</f>
        <v>64.259999999999991</v>
      </c>
      <c r="Q3" s="9">
        <f>M3+P3</f>
        <v>84.66</v>
      </c>
      <c r="R3" s="12">
        <v>1</v>
      </c>
      <c r="S3" s="12"/>
    </row>
    <row r="4" spans="1:19" ht="28.5" customHeight="1">
      <c r="A4" s="6">
        <v>2</v>
      </c>
      <c r="B4" s="10" t="s">
        <v>17</v>
      </c>
      <c r="C4" s="10" t="s">
        <v>11</v>
      </c>
      <c r="D4" s="10" t="s">
        <v>18</v>
      </c>
      <c r="E4" s="10" t="s">
        <v>8</v>
      </c>
      <c r="F4" s="10" t="s">
        <v>16</v>
      </c>
      <c r="G4" s="10" t="s">
        <v>164</v>
      </c>
      <c r="H4" s="10" t="s">
        <v>13</v>
      </c>
      <c r="I4" s="10" t="s">
        <v>19</v>
      </c>
      <c r="J4" s="12">
        <v>26</v>
      </c>
      <c r="K4" s="12">
        <v>45</v>
      </c>
      <c r="L4" s="9">
        <f>SUM(J4:K4)</f>
        <v>71</v>
      </c>
      <c r="M4" s="12">
        <f>(J4+K4)*0.3</f>
        <v>21.3</v>
      </c>
      <c r="N4" s="12">
        <v>1</v>
      </c>
      <c r="O4" s="12">
        <v>86</v>
      </c>
      <c r="P4" s="12">
        <f t="shared" si="0"/>
        <v>60.199999999999996</v>
      </c>
      <c r="Q4" s="9">
        <f>M4+P4</f>
        <v>81.5</v>
      </c>
      <c r="R4" s="12">
        <v>1</v>
      </c>
      <c r="S4" s="12"/>
    </row>
    <row r="5" spans="1:19" ht="28.5" customHeight="1">
      <c r="A5" s="6">
        <v>3</v>
      </c>
      <c r="B5" s="13" t="s">
        <v>30</v>
      </c>
      <c r="C5" s="13" t="s">
        <v>24</v>
      </c>
      <c r="D5" s="7" t="s">
        <v>31</v>
      </c>
      <c r="E5" s="10" t="s">
        <v>233</v>
      </c>
      <c r="F5" s="10" t="s">
        <v>234</v>
      </c>
      <c r="G5" s="8" t="s">
        <v>235</v>
      </c>
      <c r="H5" s="8" t="s">
        <v>25</v>
      </c>
      <c r="I5" s="8" t="s">
        <v>23</v>
      </c>
      <c r="J5" s="12">
        <v>23</v>
      </c>
      <c r="K5" s="12">
        <v>39</v>
      </c>
      <c r="L5" s="9">
        <f>SUM(J5:K5)</f>
        <v>62</v>
      </c>
      <c r="M5" s="12">
        <f>(J5+K5)*0.3</f>
        <v>18.599999999999998</v>
      </c>
      <c r="N5" s="12">
        <v>7</v>
      </c>
      <c r="O5" s="12">
        <v>83.8</v>
      </c>
      <c r="P5" s="12">
        <f t="shared" si="0"/>
        <v>58.66</v>
      </c>
      <c r="Q5" s="9">
        <f>M5+P5</f>
        <v>77.259999999999991</v>
      </c>
      <c r="R5" s="12">
        <v>2</v>
      </c>
      <c r="S5" s="12"/>
    </row>
    <row r="6" spans="1:19" ht="28.5" customHeight="1">
      <c r="A6" s="6">
        <v>4</v>
      </c>
      <c r="B6" s="13" t="s">
        <v>28</v>
      </c>
      <c r="C6" s="13" t="s">
        <v>24</v>
      </c>
      <c r="D6" s="7" t="s">
        <v>29</v>
      </c>
      <c r="E6" s="10" t="s">
        <v>236</v>
      </c>
      <c r="F6" s="10" t="s">
        <v>237</v>
      </c>
      <c r="G6" s="8" t="s">
        <v>238</v>
      </c>
      <c r="H6" s="8" t="s">
        <v>25</v>
      </c>
      <c r="I6" s="8" t="s">
        <v>23</v>
      </c>
      <c r="J6" s="12">
        <v>20</v>
      </c>
      <c r="K6" s="12">
        <v>44</v>
      </c>
      <c r="L6" s="9">
        <f>SUM(J6:K6)</f>
        <v>64</v>
      </c>
      <c r="M6" s="12">
        <f>(J6+K6)*0.3</f>
        <v>19.2</v>
      </c>
      <c r="N6" s="12">
        <v>4</v>
      </c>
      <c r="O6" s="12">
        <v>82.6</v>
      </c>
      <c r="P6" s="12">
        <f t="shared" si="0"/>
        <v>57.819999999999993</v>
      </c>
      <c r="Q6" s="9">
        <f>M6+P6</f>
        <v>77.02</v>
      </c>
      <c r="R6" s="12">
        <v>3</v>
      </c>
      <c r="S6" s="12"/>
    </row>
    <row r="7" spans="1:19" ht="28.5" customHeight="1">
      <c r="A7" s="6">
        <v>5</v>
      </c>
      <c r="B7" s="8" t="s">
        <v>254</v>
      </c>
      <c r="C7" s="8" t="s">
        <v>24</v>
      </c>
      <c r="D7" s="8" t="s">
        <v>255</v>
      </c>
      <c r="E7" s="10" t="s">
        <v>256</v>
      </c>
      <c r="F7" s="10" t="s">
        <v>257</v>
      </c>
      <c r="G7" s="8" t="s">
        <v>272</v>
      </c>
      <c r="H7" s="8" t="s">
        <v>25</v>
      </c>
      <c r="I7" s="8" t="s">
        <v>23</v>
      </c>
      <c r="J7" s="12">
        <v>24</v>
      </c>
      <c r="K7" s="12">
        <v>41</v>
      </c>
      <c r="L7" s="12">
        <v>65</v>
      </c>
      <c r="M7" s="12">
        <v>19.5</v>
      </c>
      <c r="N7" s="12">
        <v>2</v>
      </c>
      <c r="O7" s="12">
        <v>82</v>
      </c>
      <c r="P7" s="12">
        <v>57.4</v>
      </c>
      <c r="Q7" s="12">
        <v>76.900000000000006</v>
      </c>
      <c r="R7" s="12">
        <v>4</v>
      </c>
      <c r="S7" s="12" t="s">
        <v>258</v>
      </c>
    </row>
    <row r="8" spans="1:19" ht="28.5" customHeight="1">
      <c r="A8" s="6">
        <v>6</v>
      </c>
      <c r="B8" s="13" t="s">
        <v>43</v>
      </c>
      <c r="C8" s="13" t="s">
        <v>24</v>
      </c>
      <c r="D8" s="7" t="s">
        <v>44</v>
      </c>
      <c r="E8" s="10" t="s">
        <v>227</v>
      </c>
      <c r="F8" s="10" t="s">
        <v>228</v>
      </c>
      <c r="G8" s="8" t="s">
        <v>229</v>
      </c>
      <c r="H8" s="8" t="s">
        <v>26</v>
      </c>
      <c r="I8" s="8" t="s">
        <v>39</v>
      </c>
      <c r="J8" s="12">
        <v>21</v>
      </c>
      <c r="K8" s="12">
        <v>43</v>
      </c>
      <c r="L8" s="9">
        <f t="shared" ref="L8:L27" si="1">SUM(J8:K8)</f>
        <v>64</v>
      </c>
      <c r="M8" s="12">
        <f t="shared" ref="M8:M27" si="2">(J8+K8)*0.3</f>
        <v>19.2</v>
      </c>
      <c r="N8" s="12">
        <v>6</v>
      </c>
      <c r="O8" s="12">
        <v>86</v>
      </c>
      <c r="P8" s="12">
        <f t="shared" si="0"/>
        <v>60.199999999999996</v>
      </c>
      <c r="Q8" s="9">
        <f t="shared" ref="Q8:Q27" si="3">M8+P8</f>
        <v>79.399999999999991</v>
      </c>
      <c r="R8" s="12">
        <v>1</v>
      </c>
      <c r="S8" s="12"/>
    </row>
    <row r="9" spans="1:19" ht="28.5" customHeight="1">
      <c r="A9" s="6">
        <v>7</v>
      </c>
      <c r="B9" s="8" t="s">
        <v>32</v>
      </c>
      <c r="C9" s="8" t="s">
        <v>24</v>
      </c>
      <c r="D9" s="8" t="s">
        <v>33</v>
      </c>
      <c r="E9" s="10" t="s">
        <v>227</v>
      </c>
      <c r="F9" s="10" t="s">
        <v>228</v>
      </c>
      <c r="G9" s="8" t="s">
        <v>34</v>
      </c>
      <c r="H9" s="8" t="s">
        <v>35</v>
      </c>
      <c r="I9" s="8" t="s">
        <v>36</v>
      </c>
      <c r="J9" s="12">
        <v>23</v>
      </c>
      <c r="K9" s="12">
        <v>46</v>
      </c>
      <c r="L9" s="9">
        <f t="shared" si="1"/>
        <v>69</v>
      </c>
      <c r="M9" s="12">
        <f t="shared" si="2"/>
        <v>20.7</v>
      </c>
      <c r="N9" s="12">
        <v>1</v>
      </c>
      <c r="O9" s="12">
        <v>82.6</v>
      </c>
      <c r="P9" s="12">
        <f t="shared" si="0"/>
        <v>57.819999999999993</v>
      </c>
      <c r="Q9" s="9">
        <f t="shared" si="3"/>
        <v>78.52</v>
      </c>
      <c r="R9" s="12">
        <v>2</v>
      </c>
      <c r="S9" s="12"/>
    </row>
    <row r="10" spans="1:19" ht="28.5" customHeight="1">
      <c r="A10" s="6">
        <v>8</v>
      </c>
      <c r="B10" s="13" t="s">
        <v>37</v>
      </c>
      <c r="C10" s="8" t="s">
        <v>24</v>
      </c>
      <c r="D10" s="7" t="s">
        <v>38</v>
      </c>
      <c r="E10" s="10" t="s">
        <v>230</v>
      </c>
      <c r="F10" s="10" t="s">
        <v>231</v>
      </c>
      <c r="G10" s="8" t="s">
        <v>232</v>
      </c>
      <c r="H10" s="8" t="s">
        <v>26</v>
      </c>
      <c r="I10" s="8" t="s">
        <v>39</v>
      </c>
      <c r="J10" s="12">
        <v>24</v>
      </c>
      <c r="K10" s="12">
        <v>44</v>
      </c>
      <c r="L10" s="9">
        <f t="shared" si="1"/>
        <v>68</v>
      </c>
      <c r="M10" s="12">
        <f t="shared" si="2"/>
        <v>20.399999999999999</v>
      </c>
      <c r="N10" s="12">
        <v>2</v>
      </c>
      <c r="O10" s="12">
        <v>82.6</v>
      </c>
      <c r="P10" s="12">
        <f t="shared" si="0"/>
        <v>57.819999999999993</v>
      </c>
      <c r="Q10" s="9">
        <f t="shared" si="3"/>
        <v>78.22</v>
      </c>
      <c r="R10" s="12">
        <v>3</v>
      </c>
      <c r="S10" s="12"/>
    </row>
    <row r="11" spans="1:19" ht="28.5" customHeight="1">
      <c r="A11" s="6">
        <v>9</v>
      </c>
      <c r="B11" s="13" t="s">
        <v>52</v>
      </c>
      <c r="C11" s="8" t="s">
        <v>24</v>
      </c>
      <c r="D11" s="8" t="s">
        <v>53</v>
      </c>
      <c r="E11" s="10" t="s">
        <v>213</v>
      </c>
      <c r="F11" s="10" t="s">
        <v>214</v>
      </c>
      <c r="G11" s="8" t="s">
        <v>215</v>
      </c>
      <c r="H11" s="8" t="s">
        <v>54</v>
      </c>
      <c r="I11" s="8" t="s">
        <v>55</v>
      </c>
      <c r="J11" s="12">
        <v>20</v>
      </c>
      <c r="K11" s="12">
        <v>37</v>
      </c>
      <c r="L11" s="9">
        <f t="shared" si="1"/>
        <v>57</v>
      </c>
      <c r="M11" s="12">
        <f t="shared" si="2"/>
        <v>17.099999999999998</v>
      </c>
      <c r="N11" s="12">
        <v>5</v>
      </c>
      <c r="O11" s="12">
        <v>87</v>
      </c>
      <c r="P11" s="12">
        <f t="shared" si="0"/>
        <v>60.9</v>
      </c>
      <c r="Q11" s="9">
        <f t="shared" si="3"/>
        <v>78</v>
      </c>
      <c r="R11" s="12">
        <v>1</v>
      </c>
      <c r="S11" s="12"/>
    </row>
    <row r="12" spans="1:19" ht="28.5" customHeight="1">
      <c r="A12" s="6">
        <v>10</v>
      </c>
      <c r="B12" s="8" t="s">
        <v>48</v>
      </c>
      <c r="C12" s="8" t="s">
        <v>24</v>
      </c>
      <c r="D12" s="8" t="s">
        <v>49</v>
      </c>
      <c r="E12" s="10" t="s">
        <v>207</v>
      </c>
      <c r="F12" s="10" t="s">
        <v>216</v>
      </c>
      <c r="G12" s="8" t="s">
        <v>209</v>
      </c>
      <c r="H12" s="8" t="s">
        <v>50</v>
      </c>
      <c r="I12" s="8" t="s">
        <v>51</v>
      </c>
      <c r="J12" s="12">
        <v>15</v>
      </c>
      <c r="K12" s="12">
        <v>44</v>
      </c>
      <c r="L12" s="9">
        <f t="shared" si="1"/>
        <v>59</v>
      </c>
      <c r="M12" s="12">
        <f t="shared" si="2"/>
        <v>17.7</v>
      </c>
      <c r="N12" s="12">
        <v>3</v>
      </c>
      <c r="O12" s="12">
        <v>86</v>
      </c>
      <c r="P12" s="12">
        <f t="shared" si="0"/>
        <v>60.199999999999996</v>
      </c>
      <c r="Q12" s="9">
        <f t="shared" si="3"/>
        <v>77.899999999999991</v>
      </c>
      <c r="R12" s="12">
        <v>2</v>
      </c>
      <c r="S12" s="12"/>
    </row>
    <row r="13" spans="1:19" ht="28.5" customHeight="1">
      <c r="A13" s="6">
        <v>11</v>
      </c>
      <c r="B13" s="13" t="s">
        <v>45</v>
      </c>
      <c r="C13" s="8" t="s">
        <v>24</v>
      </c>
      <c r="D13" s="7" t="s">
        <v>46</v>
      </c>
      <c r="E13" s="10" t="s">
        <v>217</v>
      </c>
      <c r="F13" s="10" t="s">
        <v>218</v>
      </c>
      <c r="G13" s="8" t="s">
        <v>219</v>
      </c>
      <c r="H13" s="8" t="s">
        <v>41</v>
      </c>
      <c r="I13" s="8" t="s">
        <v>47</v>
      </c>
      <c r="J13" s="12">
        <v>27</v>
      </c>
      <c r="K13" s="12">
        <v>43</v>
      </c>
      <c r="L13" s="9">
        <f t="shared" si="1"/>
        <v>70</v>
      </c>
      <c r="M13" s="12">
        <f t="shared" si="2"/>
        <v>21</v>
      </c>
      <c r="N13" s="12">
        <v>1</v>
      </c>
      <c r="O13" s="12">
        <v>80</v>
      </c>
      <c r="P13" s="12">
        <f t="shared" si="0"/>
        <v>56</v>
      </c>
      <c r="Q13" s="9">
        <f t="shared" si="3"/>
        <v>77</v>
      </c>
      <c r="R13" s="12">
        <v>3</v>
      </c>
      <c r="S13" s="12"/>
    </row>
    <row r="14" spans="1:19" ht="28.5" customHeight="1">
      <c r="A14" s="6">
        <v>12</v>
      </c>
      <c r="B14" s="13" t="s">
        <v>57</v>
      </c>
      <c r="C14" s="8" t="s">
        <v>24</v>
      </c>
      <c r="D14" s="8" t="s">
        <v>58</v>
      </c>
      <c r="E14" s="10" t="s">
        <v>207</v>
      </c>
      <c r="F14" s="10" t="s">
        <v>208</v>
      </c>
      <c r="G14" s="8" t="s">
        <v>209</v>
      </c>
      <c r="H14" s="8" t="s">
        <v>26</v>
      </c>
      <c r="I14" s="8" t="s">
        <v>56</v>
      </c>
      <c r="J14" s="12">
        <v>23</v>
      </c>
      <c r="K14" s="12">
        <v>43</v>
      </c>
      <c r="L14" s="9">
        <f t="shared" si="1"/>
        <v>66</v>
      </c>
      <c r="M14" s="12">
        <f t="shared" si="2"/>
        <v>19.8</v>
      </c>
      <c r="N14" s="12">
        <v>2</v>
      </c>
      <c r="O14" s="12">
        <v>84</v>
      </c>
      <c r="P14" s="12">
        <f t="shared" si="0"/>
        <v>58.8</v>
      </c>
      <c r="Q14" s="9">
        <f t="shared" si="3"/>
        <v>78.599999999999994</v>
      </c>
      <c r="R14" s="12">
        <v>1</v>
      </c>
      <c r="S14" s="12"/>
    </row>
    <row r="15" spans="1:19" ht="28.5" customHeight="1">
      <c r="A15" s="6">
        <v>13</v>
      </c>
      <c r="B15" s="8" t="s">
        <v>59</v>
      </c>
      <c r="C15" s="8" t="s">
        <v>24</v>
      </c>
      <c r="D15" s="8" t="s">
        <v>60</v>
      </c>
      <c r="E15" s="10" t="s">
        <v>210</v>
      </c>
      <c r="F15" s="10" t="s">
        <v>211</v>
      </c>
      <c r="G15" s="8" t="s">
        <v>212</v>
      </c>
      <c r="H15" s="8" t="s">
        <v>41</v>
      </c>
      <c r="I15" s="8" t="s">
        <v>56</v>
      </c>
      <c r="J15" s="12">
        <v>22</v>
      </c>
      <c r="K15" s="12">
        <v>40</v>
      </c>
      <c r="L15" s="9">
        <f t="shared" si="1"/>
        <v>62</v>
      </c>
      <c r="M15" s="12">
        <f t="shared" si="2"/>
        <v>18.599999999999998</v>
      </c>
      <c r="N15" s="12">
        <v>4</v>
      </c>
      <c r="O15" s="12">
        <v>84.4</v>
      </c>
      <c r="P15" s="12">
        <f t="shared" si="0"/>
        <v>59.08</v>
      </c>
      <c r="Q15" s="9">
        <f t="shared" si="3"/>
        <v>77.679999999999993</v>
      </c>
      <c r="R15" s="12">
        <v>2</v>
      </c>
      <c r="S15" s="12"/>
    </row>
    <row r="16" spans="1:19" ht="28.5" customHeight="1">
      <c r="A16" s="6">
        <v>14</v>
      </c>
      <c r="B16" s="12" t="s">
        <v>62</v>
      </c>
      <c r="C16" s="12" t="s">
        <v>24</v>
      </c>
      <c r="D16" s="9">
        <v>1991.06</v>
      </c>
      <c r="E16" s="10" t="s">
        <v>21</v>
      </c>
      <c r="F16" s="10" t="s">
        <v>117</v>
      </c>
      <c r="G16" s="10" t="s">
        <v>165</v>
      </c>
      <c r="H16" s="12" t="s">
        <v>40</v>
      </c>
      <c r="I16" s="12" t="s">
        <v>63</v>
      </c>
      <c r="J16" s="12">
        <v>22</v>
      </c>
      <c r="K16" s="12">
        <v>47</v>
      </c>
      <c r="L16" s="9">
        <f t="shared" si="1"/>
        <v>69</v>
      </c>
      <c r="M16" s="12">
        <f t="shared" si="2"/>
        <v>20.7</v>
      </c>
      <c r="N16" s="12">
        <v>1</v>
      </c>
      <c r="O16" s="12">
        <v>84.2</v>
      </c>
      <c r="P16" s="12">
        <f t="shared" ref="P16:P17" si="4">O16*0.7</f>
        <v>58.94</v>
      </c>
      <c r="Q16" s="9">
        <f t="shared" si="3"/>
        <v>79.64</v>
      </c>
      <c r="R16" s="12">
        <v>1</v>
      </c>
      <c r="S16" s="12"/>
    </row>
    <row r="17" spans="1:19" ht="28.5" customHeight="1">
      <c r="A17" s="6">
        <v>15</v>
      </c>
      <c r="B17" s="10" t="s">
        <v>64</v>
      </c>
      <c r="C17" s="10" t="s">
        <v>22</v>
      </c>
      <c r="D17" s="10" t="s">
        <v>65</v>
      </c>
      <c r="E17" s="10" t="s">
        <v>204</v>
      </c>
      <c r="F17" s="10" t="s">
        <v>205</v>
      </c>
      <c r="G17" s="10" t="s">
        <v>206</v>
      </c>
      <c r="H17" s="10" t="s">
        <v>27</v>
      </c>
      <c r="I17" s="12" t="s">
        <v>63</v>
      </c>
      <c r="J17" s="12">
        <v>23</v>
      </c>
      <c r="K17" s="12">
        <v>44</v>
      </c>
      <c r="L17" s="9">
        <f t="shared" si="1"/>
        <v>67</v>
      </c>
      <c r="M17" s="12">
        <f t="shared" si="2"/>
        <v>20.099999999999998</v>
      </c>
      <c r="N17" s="12">
        <v>2</v>
      </c>
      <c r="O17" s="12">
        <v>83.6</v>
      </c>
      <c r="P17" s="12">
        <f t="shared" si="4"/>
        <v>58.519999999999989</v>
      </c>
      <c r="Q17" s="9">
        <f t="shared" si="3"/>
        <v>78.61999999999999</v>
      </c>
      <c r="R17" s="12">
        <v>2</v>
      </c>
      <c r="S17" s="12"/>
    </row>
    <row r="18" spans="1:19" ht="28.5" customHeight="1">
      <c r="A18" s="6">
        <v>16</v>
      </c>
      <c r="B18" s="10" t="s">
        <v>66</v>
      </c>
      <c r="C18" s="10" t="s">
        <v>24</v>
      </c>
      <c r="D18" s="10" t="s">
        <v>67</v>
      </c>
      <c r="E18" s="10" t="s">
        <v>21</v>
      </c>
      <c r="F18" s="10" t="s">
        <v>118</v>
      </c>
      <c r="G18" s="10" t="s">
        <v>166</v>
      </c>
      <c r="H18" s="10" t="s">
        <v>68</v>
      </c>
      <c r="I18" s="10" t="s">
        <v>69</v>
      </c>
      <c r="J18" s="12">
        <v>27</v>
      </c>
      <c r="K18" s="12">
        <v>43</v>
      </c>
      <c r="L18" s="9">
        <f t="shared" si="1"/>
        <v>70</v>
      </c>
      <c r="M18" s="12">
        <f t="shared" si="2"/>
        <v>21</v>
      </c>
      <c r="N18" s="12">
        <v>2</v>
      </c>
      <c r="O18" s="12">
        <v>80</v>
      </c>
      <c r="P18" s="12">
        <f>O18*0.7</f>
        <v>56</v>
      </c>
      <c r="Q18" s="9">
        <f t="shared" si="3"/>
        <v>77</v>
      </c>
      <c r="R18" s="12">
        <v>1</v>
      </c>
      <c r="S18" s="12"/>
    </row>
    <row r="19" spans="1:19" ht="28.5" customHeight="1">
      <c r="A19" s="6">
        <v>17</v>
      </c>
      <c r="B19" s="10" t="s">
        <v>119</v>
      </c>
      <c r="C19" s="10" t="s">
        <v>24</v>
      </c>
      <c r="D19" s="10" t="s">
        <v>170</v>
      </c>
      <c r="E19" s="10" t="s">
        <v>21</v>
      </c>
      <c r="F19" s="10" t="s">
        <v>118</v>
      </c>
      <c r="G19" s="10" t="s">
        <v>166</v>
      </c>
      <c r="H19" s="10" t="s">
        <v>26</v>
      </c>
      <c r="I19" s="10" t="s">
        <v>72</v>
      </c>
      <c r="J19" s="12">
        <v>28</v>
      </c>
      <c r="K19" s="13">
        <v>39</v>
      </c>
      <c r="L19" s="9">
        <f t="shared" si="1"/>
        <v>67</v>
      </c>
      <c r="M19" s="12">
        <f t="shared" si="2"/>
        <v>20.099999999999998</v>
      </c>
      <c r="N19" s="12">
        <v>6</v>
      </c>
      <c r="O19" s="12">
        <v>80.599999999999994</v>
      </c>
      <c r="P19" s="12">
        <f>O19*0.7</f>
        <v>56.419999999999995</v>
      </c>
      <c r="Q19" s="9">
        <f t="shared" si="3"/>
        <v>76.52</v>
      </c>
      <c r="R19" s="12">
        <v>2</v>
      </c>
      <c r="S19" s="12"/>
    </row>
    <row r="20" spans="1:19" ht="28.5" customHeight="1">
      <c r="A20" s="6">
        <v>18</v>
      </c>
      <c r="B20" s="10" t="s">
        <v>70</v>
      </c>
      <c r="C20" s="10" t="s">
        <v>24</v>
      </c>
      <c r="D20" s="10" t="s">
        <v>71</v>
      </c>
      <c r="E20" s="10" t="s">
        <v>220</v>
      </c>
      <c r="F20" s="10" t="s">
        <v>221</v>
      </c>
      <c r="G20" s="10" t="s">
        <v>222</v>
      </c>
      <c r="H20" s="10" t="s">
        <v>26</v>
      </c>
      <c r="I20" s="10" t="s">
        <v>69</v>
      </c>
      <c r="J20" s="12">
        <v>26</v>
      </c>
      <c r="K20" s="12">
        <v>41</v>
      </c>
      <c r="L20" s="9">
        <f t="shared" si="1"/>
        <v>67</v>
      </c>
      <c r="M20" s="12">
        <f t="shared" si="2"/>
        <v>20.099999999999998</v>
      </c>
      <c r="N20" s="12">
        <v>6</v>
      </c>
      <c r="O20" s="12">
        <v>80.400000000000006</v>
      </c>
      <c r="P20" s="12">
        <f>O20*0.7</f>
        <v>56.28</v>
      </c>
      <c r="Q20" s="9">
        <f t="shared" si="3"/>
        <v>76.38</v>
      </c>
      <c r="R20" s="12">
        <v>3</v>
      </c>
      <c r="S20" s="12"/>
    </row>
    <row r="21" spans="1:19" ht="28.5" customHeight="1">
      <c r="A21" s="6">
        <v>19</v>
      </c>
      <c r="B21" s="10" t="s">
        <v>74</v>
      </c>
      <c r="C21" s="10" t="s">
        <v>24</v>
      </c>
      <c r="D21" s="10" t="s">
        <v>223</v>
      </c>
      <c r="E21" s="10" t="s">
        <v>224</v>
      </c>
      <c r="F21" s="10" t="s">
        <v>225</v>
      </c>
      <c r="G21" s="10" t="s">
        <v>226</v>
      </c>
      <c r="H21" s="10" t="s">
        <v>26</v>
      </c>
      <c r="I21" s="10" t="s">
        <v>69</v>
      </c>
      <c r="J21" s="12">
        <v>24</v>
      </c>
      <c r="K21" s="12">
        <v>41</v>
      </c>
      <c r="L21" s="9">
        <f t="shared" si="1"/>
        <v>65</v>
      </c>
      <c r="M21" s="12">
        <f t="shared" si="2"/>
        <v>19.5</v>
      </c>
      <c r="N21" s="12">
        <v>10</v>
      </c>
      <c r="O21" s="12">
        <v>79.8</v>
      </c>
      <c r="P21" s="12">
        <f>O21*0.7</f>
        <v>55.859999999999992</v>
      </c>
      <c r="Q21" s="9">
        <f t="shared" si="3"/>
        <v>75.359999999999985</v>
      </c>
      <c r="R21" s="12">
        <v>4</v>
      </c>
      <c r="S21" s="12"/>
    </row>
    <row r="22" spans="1:19" ht="28.5" customHeight="1">
      <c r="A22" s="6">
        <v>20</v>
      </c>
      <c r="B22" s="10" t="s">
        <v>75</v>
      </c>
      <c r="C22" s="10" t="s">
        <v>24</v>
      </c>
      <c r="D22" s="10" t="s">
        <v>76</v>
      </c>
      <c r="E22" s="10" t="s">
        <v>201</v>
      </c>
      <c r="F22" s="10" t="s">
        <v>202</v>
      </c>
      <c r="G22" s="10" t="s">
        <v>203</v>
      </c>
      <c r="H22" s="10" t="s">
        <v>77</v>
      </c>
      <c r="I22" s="10" t="s">
        <v>78</v>
      </c>
      <c r="J22" s="12">
        <v>24</v>
      </c>
      <c r="K22" s="12">
        <v>40</v>
      </c>
      <c r="L22" s="9">
        <f t="shared" si="1"/>
        <v>64</v>
      </c>
      <c r="M22" s="12">
        <f t="shared" si="2"/>
        <v>19.2</v>
      </c>
      <c r="N22" s="12">
        <v>1</v>
      </c>
      <c r="O22" s="12">
        <v>82.8</v>
      </c>
      <c r="P22" s="12">
        <f>O22*0.7</f>
        <v>57.959999999999994</v>
      </c>
      <c r="Q22" s="9">
        <f t="shared" si="3"/>
        <v>77.16</v>
      </c>
      <c r="R22" s="12">
        <v>1</v>
      </c>
      <c r="S22" s="12"/>
    </row>
    <row r="23" spans="1:19" ht="28.5" customHeight="1">
      <c r="A23" s="6">
        <v>21</v>
      </c>
      <c r="B23" s="12" t="s">
        <v>79</v>
      </c>
      <c r="C23" s="12" t="s">
        <v>80</v>
      </c>
      <c r="D23" s="9">
        <v>1989.03</v>
      </c>
      <c r="E23" s="10" t="s">
        <v>21</v>
      </c>
      <c r="F23" s="10" t="s">
        <v>120</v>
      </c>
      <c r="G23" s="10" t="s">
        <v>167</v>
      </c>
      <c r="H23" s="12" t="s">
        <v>26</v>
      </c>
      <c r="I23" s="12" t="s">
        <v>81</v>
      </c>
      <c r="J23" s="12">
        <v>31</v>
      </c>
      <c r="K23" s="12">
        <v>45</v>
      </c>
      <c r="L23" s="9">
        <f t="shared" si="1"/>
        <v>76</v>
      </c>
      <c r="M23" s="12">
        <f t="shared" si="2"/>
        <v>22.8</v>
      </c>
      <c r="N23" s="12">
        <v>1</v>
      </c>
      <c r="O23" s="12">
        <v>86.6</v>
      </c>
      <c r="P23" s="12">
        <f t="shared" ref="P23:P24" si="5">O23*0.7</f>
        <v>60.61999999999999</v>
      </c>
      <c r="Q23" s="9">
        <f t="shared" si="3"/>
        <v>83.419999999999987</v>
      </c>
      <c r="R23" s="12">
        <v>1</v>
      </c>
      <c r="S23" s="12"/>
    </row>
    <row r="24" spans="1:19" ht="28.5" customHeight="1">
      <c r="A24" s="6">
        <v>22</v>
      </c>
      <c r="B24" s="10" t="s">
        <v>84</v>
      </c>
      <c r="C24" s="10" t="s">
        <v>24</v>
      </c>
      <c r="D24" s="10" t="s">
        <v>85</v>
      </c>
      <c r="E24" s="10" t="s">
        <v>21</v>
      </c>
      <c r="F24" s="10" t="s">
        <v>121</v>
      </c>
      <c r="G24" s="10" t="s">
        <v>167</v>
      </c>
      <c r="H24" s="10" t="s">
        <v>40</v>
      </c>
      <c r="I24" s="10" t="s">
        <v>86</v>
      </c>
      <c r="J24" s="12">
        <v>21</v>
      </c>
      <c r="K24" s="12">
        <v>45</v>
      </c>
      <c r="L24" s="9">
        <f t="shared" si="1"/>
        <v>66</v>
      </c>
      <c r="M24" s="12">
        <f t="shared" si="2"/>
        <v>19.8</v>
      </c>
      <c r="N24" s="12">
        <v>1</v>
      </c>
      <c r="O24" s="12">
        <v>86.6</v>
      </c>
      <c r="P24" s="12">
        <f t="shared" si="5"/>
        <v>60.61999999999999</v>
      </c>
      <c r="Q24" s="9">
        <f t="shared" si="3"/>
        <v>80.419999999999987</v>
      </c>
      <c r="R24" s="12">
        <v>1</v>
      </c>
      <c r="S24" s="12"/>
    </row>
    <row r="25" spans="1:19" ht="28.5" customHeight="1">
      <c r="A25" s="6">
        <v>23</v>
      </c>
      <c r="B25" s="10" t="s">
        <v>88</v>
      </c>
      <c r="C25" s="10" t="s">
        <v>24</v>
      </c>
      <c r="D25" s="10" t="s">
        <v>89</v>
      </c>
      <c r="E25" s="10" t="s">
        <v>122</v>
      </c>
      <c r="F25" s="10" t="s">
        <v>123</v>
      </c>
      <c r="G25" s="10" t="s">
        <v>130</v>
      </c>
      <c r="H25" s="10" t="s">
        <v>26</v>
      </c>
      <c r="I25" s="10" t="s">
        <v>87</v>
      </c>
      <c r="J25" s="12">
        <v>22</v>
      </c>
      <c r="K25" s="12">
        <v>30</v>
      </c>
      <c r="L25" s="9">
        <f t="shared" si="1"/>
        <v>52</v>
      </c>
      <c r="M25" s="12">
        <f t="shared" si="2"/>
        <v>15.6</v>
      </c>
      <c r="N25" s="12">
        <v>2</v>
      </c>
      <c r="O25" s="12">
        <v>85.2</v>
      </c>
      <c r="P25" s="12">
        <f t="shared" ref="P25:P35" si="6">O25*0.7</f>
        <v>59.64</v>
      </c>
      <c r="Q25" s="9">
        <f t="shared" si="3"/>
        <v>75.239999999999995</v>
      </c>
      <c r="R25" s="12">
        <v>1</v>
      </c>
      <c r="S25" s="12"/>
    </row>
    <row r="26" spans="1:19" ht="28.5" customHeight="1">
      <c r="A26" s="6">
        <v>24</v>
      </c>
      <c r="B26" s="10" t="s">
        <v>90</v>
      </c>
      <c r="C26" s="10" t="s">
        <v>24</v>
      </c>
      <c r="D26" s="10" t="s">
        <v>42</v>
      </c>
      <c r="E26" s="10" t="s">
        <v>245</v>
      </c>
      <c r="F26" s="10" t="s">
        <v>199</v>
      </c>
      <c r="G26" s="10" t="s">
        <v>200</v>
      </c>
      <c r="H26" s="10" t="s">
        <v>26</v>
      </c>
      <c r="I26" s="10" t="s">
        <v>47</v>
      </c>
      <c r="J26" s="12">
        <v>25</v>
      </c>
      <c r="K26" s="12">
        <v>41</v>
      </c>
      <c r="L26" s="9">
        <f t="shared" si="1"/>
        <v>66</v>
      </c>
      <c r="M26" s="12">
        <f t="shared" si="2"/>
        <v>19.8</v>
      </c>
      <c r="N26" s="12">
        <v>1</v>
      </c>
      <c r="O26" s="12">
        <v>82.2</v>
      </c>
      <c r="P26" s="12">
        <f t="shared" si="6"/>
        <v>57.54</v>
      </c>
      <c r="Q26" s="9">
        <f t="shared" si="3"/>
        <v>77.34</v>
      </c>
      <c r="R26" s="12">
        <v>1</v>
      </c>
      <c r="S26" s="12"/>
    </row>
    <row r="27" spans="1:19" ht="28.5" customHeight="1">
      <c r="A27" s="6">
        <v>25</v>
      </c>
      <c r="B27" s="10" t="s">
        <v>91</v>
      </c>
      <c r="C27" s="10" t="s">
        <v>24</v>
      </c>
      <c r="D27" s="10" t="s">
        <v>58</v>
      </c>
      <c r="E27" s="10" t="s">
        <v>249</v>
      </c>
      <c r="F27" s="10" t="s">
        <v>250</v>
      </c>
      <c r="G27" s="10" t="s">
        <v>251</v>
      </c>
      <c r="H27" s="10" t="s">
        <v>26</v>
      </c>
      <c r="I27" s="10" t="s">
        <v>39</v>
      </c>
      <c r="J27" s="12">
        <v>24</v>
      </c>
      <c r="K27" s="12">
        <v>45</v>
      </c>
      <c r="L27" s="9">
        <f t="shared" si="1"/>
        <v>69</v>
      </c>
      <c r="M27" s="12">
        <f t="shared" si="2"/>
        <v>20.7</v>
      </c>
      <c r="N27" s="12">
        <v>2</v>
      </c>
      <c r="O27" s="12">
        <v>87.2</v>
      </c>
      <c r="P27" s="12">
        <f t="shared" si="6"/>
        <v>61.04</v>
      </c>
      <c r="Q27" s="9">
        <f t="shared" si="3"/>
        <v>81.739999999999995</v>
      </c>
      <c r="R27" s="12">
        <v>1</v>
      </c>
      <c r="S27" s="12"/>
    </row>
    <row r="28" spans="1:19" s="4" customFormat="1" ht="28.5" customHeight="1">
      <c r="A28" s="6">
        <v>26</v>
      </c>
      <c r="B28" s="10" t="s">
        <v>259</v>
      </c>
      <c r="C28" s="10" t="s">
        <v>24</v>
      </c>
      <c r="D28" s="10">
        <v>1995.04</v>
      </c>
      <c r="E28" s="10" t="s">
        <v>260</v>
      </c>
      <c r="F28" s="10" t="s">
        <v>261</v>
      </c>
      <c r="G28" s="10" t="s">
        <v>273</v>
      </c>
      <c r="H28" s="10" t="s">
        <v>41</v>
      </c>
      <c r="I28" s="10" t="s">
        <v>39</v>
      </c>
      <c r="J28" s="12">
        <v>24</v>
      </c>
      <c r="K28" s="12">
        <v>45</v>
      </c>
      <c r="L28" s="12">
        <v>69</v>
      </c>
      <c r="M28" s="12">
        <v>20.7</v>
      </c>
      <c r="N28" s="12">
        <v>2</v>
      </c>
      <c r="O28" s="12">
        <v>82</v>
      </c>
      <c r="P28" s="12">
        <v>57.4</v>
      </c>
      <c r="Q28" s="12">
        <v>78.099999999999994</v>
      </c>
      <c r="R28" s="12">
        <v>4</v>
      </c>
      <c r="S28" s="12" t="s">
        <v>264</v>
      </c>
    </row>
    <row r="29" spans="1:19" s="4" customFormat="1" ht="28.5" customHeight="1">
      <c r="A29" s="6">
        <v>27</v>
      </c>
      <c r="B29" s="10" t="s">
        <v>262</v>
      </c>
      <c r="C29" s="10" t="s">
        <v>22</v>
      </c>
      <c r="D29" s="10" t="s">
        <v>263</v>
      </c>
      <c r="E29" s="10" t="s">
        <v>260</v>
      </c>
      <c r="F29" s="10" t="s">
        <v>261</v>
      </c>
      <c r="G29" s="10" t="s">
        <v>273</v>
      </c>
      <c r="H29" s="10" t="s">
        <v>26</v>
      </c>
      <c r="I29" s="10" t="s">
        <v>39</v>
      </c>
      <c r="J29" s="12">
        <v>20</v>
      </c>
      <c r="K29" s="12">
        <v>40</v>
      </c>
      <c r="L29" s="12">
        <v>60</v>
      </c>
      <c r="M29" s="12">
        <v>18</v>
      </c>
      <c r="N29" s="12">
        <v>9</v>
      </c>
      <c r="O29" s="12">
        <v>80.8</v>
      </c>
      <c r="P29" s="12">
        <v>56.559999999999995</v>
      </c>
      <c r="Q29" s="12">
        <v>74.56</v>
      </c>
      <c r="R29" s="12">
        <v>6</v>
      </c>
      <c r="S29" s="12" t="s">
        <v>265</v>
      </c>
    </row>
    <row r="30" spans="1:19" ht="28.5" customHeight="1">
      <c r="A30" s="6">
        <v>28</v>
      </c>
      <c r="B30" s="10" t="s">
        <v>175</v>
      </c>
      <c r="C30" s="10" t="s">
        <v>176</v>
      </c>
      <c r="D30" s="10" t="s">
        <v>177</v>
      </c>
      <c r="E30" s="10" t="s">
        <v>122</v>
      </c>
      <c r="F30" s="10" t="s">
        <v>124</v>
      </c>
      <c r="G30" s="10" t="s">
        <v>178</v>
      </c>
      <c r="H30" s="10" t="s">
        <v>179</v>
      </c>
      <c r="I30" s="10" t="s">
        <v>180</v>
      </c>
      <c r="J30" s="12">
        <v>23</v>
      </c>
      <c r="K30" s="12">
        <v>42</v>
      </c>
      <c r="L30" s="9">
        <f t="shared" ref="L30:L39" si="7">SUM(J30:K30)</f>
        <v>65</v>
      </c>
      <c r="M30" s="12">
        <f t="shared" ref="M30:M39" si="8">(J30+K30)*0.3</f>
        <v>19.5</v>
      </c>
      <c r="N30" s="12">
        <v>1</v>
      </c>
      <c r="O30" s="12">
        <v>80.2</v>
      </c>
      <c r="P30" s="12">
        <f t="shared" si="6"/>
        <v>56.14</v>
      </c>
      <c r="Q30" s="9">
        <f t="shared" ref="Q30:Q39" si="9">M30+P30</f>
        <v>75.64</v>
      </c>
      <c r="R30" s="12">
        <v>1</v>
      </c>
      <c r="S30" s="12"/>
    </row>
    <row r="31" spans="1:19" ht="28.5" customHeight="1">
      <c r="A31" s="6">
        <v>29</v>
      </c>
      <c r="B31" s="10" t="s">
        <v>125</v>
      </c>
      <c r="C31" s="10" t="s">
        <v>24</v>
      </c>
      <c r="D31" s="10">
        <v>1992.01</v>
      </c>
      <c r="E31" s="10" t="s">
        <v>122</v>
      </c>
      <c r="F31" s="10" t="s">
        <v>16</v>
      </c>
      <c r="G31" s="10" t="s">
        <v>130</v>
      </c>
      <c r="H31" s="10" t="s">
        <v>41</v>
      </c>
      <c r="I31" s="10" t="s">
        <v>78</v>
      </c>
      <c r="J31" s="12">
        <v>17</v>
      </c>
      <c r="K31" s="12">
        <v>46</v>
      </c>
      <c r="L31" s="9">
        <f t="shared" si="7"/>
        <v>63</v>
      </c>
      <c r="M31" s="12">
        <f t="shared" si="8"/>
        <v>18.899999999999999</v>
      </c>
      <c r="N31" s="12">
        <v>1</v>
      </c>
      <c r="O31" s="12">
        <v>81.8</v>
      </c>
      <c r="P31" s="12">
        <f t="shared" si="6"/>
        <v>57.259999999999991</v>
      </c>
      <c r="Q31" s="9">
        <f t="shared" si="9"/>
        <v>76.16</v>
      </c>
      <c r="R31" s="12">
        <v>1</v>
      </c>
      <c r="S31" s="12"/>
    </row>
    <row r="32" spans="1:19" ht="28.5" customHeight="1">
      <c r="A32" s="6">
        <v>30</v>
      </c>
      <c r="B32" s="10" t="s">
        <v>92</v>
      </c>
      <c r="C32" s="10" t="s">
        <v>24</v>
      </c>
      <c r="D32" s="10" t="s">
        <v>169</v>
      </c>
      <c r="E32" s="10" t="s">
        <v>122</v>
      </c>
      <c r="F32" s="10" t="s">
        <v>126</v>
      </c>
      <c r="G32" s="10" t="s">
        <v>130</v>
      </c>
      <c r="H32" s="10" t="s">
        <v>41</v>
      </c>
      <c r="I32" s="10" t="s">
        <v>83</v>
      </c>
      <c r="J32" s="12">
        <v>23</v>
      </c>
      <c r="K32" s="12">
        <v>40</v>
      </c>
      <c r="L32" s="9">
        <f t="shared" si="7"/>
        <v>63</v>
      </c>
      <c r="M32" s="12">
        <f t="shared" si="8"/>
        <v>18.899999999999999</v>
      </c>
      <c r="N32" s="12">
        <v>1</v>
      </c>
      <c r="O32" s="12">
        <v>86.4</v>
      </c>
      <c r="P32" s="12">
        <f t="shared" si="6"/>
        <v>60.48</v>
      </c>
      <c r="Q32" s="9">
        <f t="shared" si="9"/>
        <v>79.38</v>
      </c>
      <c r="R32" s="12">
        <v>1</v>
      </c>
      <c r="S32" s="12"/>
    </row>
    <row r="33" spans="1:19" ht="28.5" customHeight="1">
      <c r="A33" s="6">
        <v>31</v>
      </c>
      <c r="B33" s="10" t="s">
        <v>93</v>
      </c>
      <c r="C33" s="10" t="s">
        <v>24</v>
      </c>
      <c r="D33" s="10" t="s">
        <v>49</v>
      </c>
      <c r="E33" s="10" t="s">
        <v>239</v>
      </c>
      <c r="F33" s="10" t="s">
        <v>240</v>
      </c>
      <c r="G33" s="10" t="s">
        <v>241</v>
      </c>
      <c r="H33" s="10" t="s">
        <v>26</v>
      </c>
      <c r="I33" s="10" t="s">
        <v>94</v>
      </c>
      <c r="J33" s="12">
        <v>27</v>
      </c>
      <c r="K33" s="12">
        <v>45</v>
      </c>
      <c r="L33" s="9">
        <f t="shared" si="7"/>
        <v>72</v>
      </c>
      <c r="M33" s="12">
        <f t="shared" si="8"/>
        <v>21.599999999999998</v>
      </c>
      <c r="N33" s="12">
        <v>1</v>
      </c>
      <c r="O33" s="12">
        <v>80</v>
      </c>
      <c r="P33" s="12">
        <f t="shared" si="6"/>
        <v>56</v>
      </c>
      <c r="Q33" s="9">
        <f t="shared" si="9"/>
        <v>77.599999999999994</v>
      </c>
      <c r="R33" s="12">
        <v>1</v>
      </c>
      <c r="S33" s="12"/>
    </row>
    <row r="34" spans="1:19" ht="28.5" customHeight="1">
      <c r="A34" s="6">
        <v>32</v>
      </c>
      <c r="B34" s="10" t="s">
        <v>95</v>
      </c>
      <c r="C34" s="10" t="s">
        <v>24</v>
      </c>
      <c r="D34" s="10">
        <v>1988.09</v>
      </c>
      <c r="E34" s="10" t="s">
        <v>242</v>
      </c>
      <c r="F34" s="10" t="s">
        <v>243</v>
      </c>
      <c r="G34" s="10" t="s">
        <v>244</v>
      </c>
      <c r="H34" s="10" t="s">
        <v>96</v>
      </c>
      <c r="I34" s="10" t="s">
        <v>61</v>
      </c>
      <c r="J34" s="12">
        <v>24</v>
      </c>
      <c r="K34" s="12">
        <v>41</v>
      </c>
      <c r="L34" s="9">
        <f t="shared" si="7"/>
        <v>65</v>
      </c>
      <c r="M34" s="12">
        <f t="shared" si="8"/>
        <v>19.5</v>
      </c>
      <c r="N34" s="12">
        <v>1</v>
      </c>
      <c r="O34" s="12">
        <v>87.2</v>
      </c>
      <c r="P34" s="12">
        <f t="shared" si="6"/>
        <v>61.04</v>
      </c>
      <c r="Q34" s="9">
        <f t="shared" si="9"/>
        <v>80.539999999999992</v>
      </c>
      <c r="R34" s="12">
        <v>1</v>
      </c>
      <c r="S34" s="12"/>
    </row>
    <row r="35" spans="1:19" ht="28.5" customHeight="1">
      <c r="A35" s="6">
        <v>33</v>
      </c>
      <c r="B35" s="10" t="s">
        <v>97</v>
      </c>
      <c r="C35" s="10" t="s">
        <v>22</v>
      </c>
      <c r="D35" s="10">
        <v>1985.01</v>
      </c>
      <c r="E35" s="10" t="s">
        <v>246</v>
      </c>
      <c r="F35" s="10" t="s">
        <v>247</v>
      </c>
      <c r="G35" s="10" t="s">
        <v>248</v>
      </c>
      <c r="H35" s="10" t="s">
        <v>40</v>
      </c>
      <c r="I35" s="10" t="s">
        <v>98</v>
      </c>
      <c r="J35" s="12">
        <v>13</v>
      </c>
      <c r="K35" s="12">
        <v>26</v>
      </c>
      <c r="L35" s="9">
        <f t="shared" si="7"/>
        <v>39</v>
      </c>
      <c r="M35" s="12">
        <f t="shared" si="8"/>
        <v>11.7</v>
      </c>
      <c r="N35" s="12">
        <v>1</v>
      </c>
      <c r="O35" s="12">
        <v>80.599999999999994</v>
      </c>
      <c r="P35" s="12">
        <f t="shared" si="6"/>
        <v>56.419999999999995</v>
      </c>
      <c r="Q35" s="9">
        <f t="shared" si="9"/>
        <v>68.11999999999999</v>
      </c>
      <c r="R35" s="12">
        <v>1</v>
      </c>
      <c r="S35" s="12"/>
    </row>
    <row r="36" spans="1:19" ht="28.5" customHeight="1">
      <c r="A36" s="6">
        <v>34</v>
      </c>
      <c r="B36" s="10" t="s">
        <v>99</v>
      </c>
      <c r="C36" s="10" t="s">
        <v>24</v>
      </c>
      <c r="D36" s="10" t="s">
        <v>100</v>
      </c>
      <c r="E36" s="10" t="s">
        <v>181</v>
      </c>
      <c r="F36" s="10" t="s">
        <v>182</v>
      </c>
      <c r="G36" s="10" t="s">
        <v>183</v>
      </c>
      <c r="H36" s="10" t="s">
        <v>41</v>
      </c>
      <c r="I36" s="10" t="s">
        <v>63</v>
      </c>
      <c r="J36" s="12">
        <v>24</v>
      </c>
      <c r="K36" s="12">
        <v>44</v>
      </c>
      <c r="L36" s="9">
        <f t="shared" si="7"/>
        <v>68</v>
      </c>
      <c r="M36" s="12">
        <f t="shared" si="8"/>
        <v>20.399999999999999</v>
      </c>
      <c r="N36" s="12">
        <v>1</v>
      </c>
      <c r="O36" s="12">
        <v>75.8</v>
      </c>
      <c r="P36" s="12">
        <f t="shared" ref="P36:P44" si="10">O36*0.7</f>
        <v>53.059999999999995</v>
      </c>
      <c r="Q36" s="9">
        <f t="shared" si="9"/>
        <v>73.459999999999994</v>
      </c>
      <c r="R36" s="12">
        <v>1</v>
      </c>
      <c r="S36" s="12"/>
    </row>
    <row r="37" spans="1:19" ht="28.5" customHeight="1">
      <c r="A37" s="6">
        <v>35</v>
      </c>
      <c r="B37" s="10" t="s">
        <v>101</v>
      </c>
      <c r="C37" s="10" t="s">
        <v>80</v>
      </c>
      <c r="D37" s="10" t="s">
        <v>102</v>
      </c>
      <c r="E37" s="10" t="s">
        <v>184</v>
      </c>
      <c r="F37" s="10" t="s">
        <v>185</v>
      </c>
      <c r="G37" s="10" t="s">
        <v>186</v>
      </c>
      <c r="H37" s="10" t="s">
        <v>73</v>
      </c>
      <c r="I37" s="10" t="s">
        <v>69</v>
      </c>
      <c r="J37" s="12">
        <v>27</v>
      </c>
      <c r="K37" s="12">
        <v>37</v>
      </c>
      <c r="L37" s="9">
        <f t="shared" si="7"/>
        <v>64</v>
      </c>
      <c r="M37" s="12">
        <f t="shared" si="8"/>
        <v>19.2</v>
      </c>
      <c r="N37" s="12">
        <v>1</v>
      </c>
      <c r="O37" s="12">
        <v>78.599999999999994</v>
      </c>
      <c r="P37" s="12">
        <f t="shared" si="10"/>
        <v>55.019999999999996</v>
      </c>
      <c r="Q37" s="9">
        <f t="shared" si="9"/>
        <v>74.22</v>
      </c>
      <c r="R37" s="12">
        <v>1</v>
      </c>
      <c r="S37" s="12"/>
    </row>
    <row r="38" spans="1:19" ht="28.5" customHeight="1">
      <c r="A38" s="6">
        <v>36</v>
      </c>
      <c r="B38" s="10" t="s">
        <v>103</v>
      </c>
      <c r="C38" s="10" t="s">
        <v>24</v>
      </c>
      <c r="D38" s="10" t="s">
        <v>104</v>
      </c>
      <c r="E38" s="10" t="s">
        <v>184</v>
      </c>
      <c r="F38" s="10" t="s">
        <v>187</v>
      </c>
      <c r="G38" s="10" t="s">
        <v>186</v>
      </c>
      <c r="H38" s="10" t="s">
        <v>41</v>
      </c>
      <c r="I38" s="10" t="s">
        <v>39</v>
      </c>
      <c r="J38" s="12">
        <v>24</v>
      </c>
      <c r="K38" s="12">
        <v>43</v>
      </c>
      <c r="L38" s="9">
        <f t="shared" si="7"/>
        <v>67</v>
      </c>
      <c r="M38" s="12">
        <f t="shared" si="8"/>
        <v>20.099999999999998</v>
      </c>
      <c r="N38" s="12">
        <v>2</v>
      </c>
      <c r="O38" s="12">
        <v>87.8</v>
      </c>
      <c r="P38" s="12">
        <f t="shared" si="10"/>
        <v>61.459999999999994</v>
      </c>
      <c r="Q38" s="9">
        <f t="shared" si="9"/>
        <v>81.559999999999988</v>
      </c>
      <c r="R38" s="12">
        <v>1</v>
      </c>
      <c r="S38" s="12"/>
    </row>
    <row r="39" spans="1:19" ht="28.5" customHeight="1">
      <c r="A39" s="6">
        <v>37</v>
      </c>
      <c r="B39" s="10" t="s">
        <v>105</v>
      </c>
      <c r="C39" s="10" t="s">
        <v>24</v>
      </c>
      <c r="D39" s="10" t="s">
        <v>106</v>
      </c>
      <c r="E39" s="10" t="s">
        <v>198</v>
      </c>
      <c r="F39" s="10" t="s">
        <v>199</v>
      </c>
      <c r="G39" s="10" t="s">
        <v>200</v>
      </c>
      <c r="H39" s="10" t="s">
        <v>25</v>
      </c>
      <c r="I39" s="10" t="s">
        <v>47</v>
      </c>
      <c r="J39" s="12">
        <v>18</v>
      </c>
      <c r="K39" s="12">
        <v>34</v>
      </c>
      <c r="L39" s="9">
        <f t="shared" si="7"/>
        <v>52</v>
      </c>
      <c r="M39" s="12">
        <f t="shared" si="8"/>
        <v>15.6</v>
      </c>
      <c r="N39" s="12">
        <v>1</v>
      </c>
      <c r="O39" s="12">
        <v>78</v>
      </c>
      <c r="P39" s="12">
        <f t="shared" ref="P39:P43" si="11">O39*0.7</f>
        <v>54.599999999999994</v>
      </c>
      <c r="Q39" s="9">
        <f t="shared" si="9"/>
        <v>70.199999999999989</v>
      </c>
      <c r="R39" s="12">
        <v>2</v>
      </c>
      <c r="S39" s="12"/>
    </row>
    <row r="40" spans="1:19" s="5" customFormat="1" ht="28.5" customHeight="1">
      <c r="A40" s="6">
        <v>38</v>
      </c>
      <c r="B40" s="10" t="s">
        <v>266</v>
      </c>
      <c r="C40" s="10" t="s">
        <v>24</v>
      </c>
      <c r="D40" s="10" t="s">
        <v>267</v>
      </c>
      <c r="E40" s="10" t="s">
        <v>268</v>
      </c>
      <c r="F40" s="10" t="s">
        <v>269</v>
      </c>
      <c r="G40" s="10" t="s">
        <v>274</v>
      </c>
      <c r="H40" s="10" t="s">
        <v>26</v>
      </c>
      <c r="I40" s="10" t="s">
        <v>47</v>
      </c>
      <c r="J40" s="12">
        <v>17</v>
      </c>
      <c r="K40" s="12">
        <v>27</v>
      </c>
      <c r="L40" s="12">
        <v>44</v>
      </c>
      <c r="M40" s="12">
        <v>13.2</v>
      </c>
      <c r="N40" s="12">
        <v>3</v>
      </c>
      <c r="O40" s="12">
        <v>74.400000000000006</v>
      </c>
      <c r="P40" s="12">
        <v>52.08</v>
      </c>
      <c r="Q40" s="12">
        <v>65.28</v>
      </c>
      <c r="R40" s="12">
        <v>3</v>
      </c>
      <c r="S40" s="12" t="s">
        <v>270</v>
      </c>
    </row>
    <row r="41" spans="1:19" ht="28.5" customHeight="1">
      <c r="A41" s="6">
        <v>39</v>
      </c>
      <c r="B41" s="10" t="s">
        <v>107</v>
      </c>
      <c r="C41" s="10" t="s">
        <v>24</v>
      </c>
      <c r="D41" s="10" t="s">
        <v>108</v>
      </c>
      <c r="E41" s="10" t="s">
        <v>128</v>
      </c>
      <c r="F41" s="10" t="s">
        <v>127</v>
      </c>
      <c r="G41" s="10" t="s">
        <v>129</v>
      </c>
      <c r="H41" s="10" t="s">
        <v>26</v>
      </c>
      <c r="I41" s="10" t="s">
        <v>69</v>
      </c>
      <c r="J41" s="12">
        <v>21</v>
      </c>
      <c r="K41" s="12">
        <v>40</v>
      </c>
      <c r="L41" s="9">
        <f t="shared" ref="L41:L54" si="12">SUM(J41:K41)</f>
        <v>61</v>
      </c>
      <c r="M41" s="12">
        <f t="shared" ref="M41:M54" si="13">(J41+K41)*0.3</f>
        <v>18.3</v>
      </c>
      <c r="N41" s="12">
        <v>1</v>
      </c>
      <c r="O41" s="12">
        <v>87.2</v>
      </c>
      <c r="P41" s="12">
        <f t="shared" si="11"/>
        <v>61.04</v>
      </c>
      <c r="Q41" s="9">
        <f t="shared" ref="Q41:Q54" si="14">M41+P41</f>
        <v>79.34</v>
      </c>
      <c r="R41" s="12">
        <v>1</v>
      </c>
      <c r="S41" s="12"/>
    </row>
    <row r="42" spans="1:19" ht="28.5" customHeight="1">
      <c r="A42" s="6">
        <v>40</v>
      </c>
      <c r="B42" s="10" t="s">
        <v>109</v>
      </c>
      <c r="C42" s="10" t="s">
        <v>24</v>
      </c>
      <c r="D42" s="10" t="s">
        <v>82</v>
      </c>
      <c r="E42" s="10" t="s">
        <v>194</v>
      </c>
      <c r="F42" s="10" t="s">
        <v>195</v>
      </c>
      <c r="G42" s="10" t="s">
        <v>196</v>
      </c>
      <c r="H42" s="10" t="s">
        <v>54</v>
      </c>
      <c r="I42" s="10" t="s">
        <v>197</v>
      </c>
      <c r="J42" s="12">
        <v>20</v>
      </c>
      <c r="K42" s="12">
        <v>40</v>
      </c>
      <c r="L42" s="9">
        <f t="shared" si="12"/>
        <v>60</v>
      </c>
      <c r="M42" s="12">
        <f t="shared" si="13"/>
        <v>18</v>
      </c>
      <c r="N42" s="12">
        <v>2</v>
      </c>
      <c r="O42" s="12">
        <v>84.2</v>
      </c>
      <c r="P42" s="12">
        <f t="shared" si="11"/>
        <v>58.94</v>
      </c>
      <c r="Q42" s="9">
        <f t="shared" si="14"/>
        <v>76.94</v>
      </c>
      <c r="R42" s="12">
        <v>2</v>
      </c>
      <c r="S42" s="12"/>
    </row>
    <row r="43" spans="1:19" ht="28.5" customHeight="1">
      <c r="A43" s="6">
        <v>41</v>
      </c>
      <c r="B43" s="10" t="s">
        <v>110</v>
      </c>
      <c r="C43" s="10" t="s">
        <v>24</v>
      </c>
      <c r="D43" s="10" t="s">
        <v>31</v>
      </c>
      <c r="E43" s="10" t="s">
        <v>191</v>
      </c>
      <c r="F43" s="10" t="s">
        <v>192</v>
      </c>
      <c r="G43" s="10" t="s">
        <v>193</v>
      </c>
      <c r="H43" s="10" t="s">
        <v>41</v>
      </c>
      <c r="I43" s="10" t="s">
        <v>111</v>
      </c>
      <c r="J43" s="12">
        <v>23</v>
      </c>
      <c r="K43" s="12">
        <v>32</v>
      </c>
      <c r="L43" s="9">
        <f t="shared" si="12"/>
        <v>55</v>
      </c>
      <c r="M43" s="12">
        <f t="shared" si="13"/>
        <v>16.5</v>
      </c>
      <c r="N43" s="12">
        <v>1</v>
      </c>
      <c r="O43" s="12">
        <v>86.4</v>
      </c>
      <c r="P43" s="12">
        <f t="shared" si="11"/>
        <v>60.48</v>
      </c>
      <c r="Q43" s="9">
        <f t="shared" si="14"/>
        <v>76.97999999999999</v>
      </c>
      <c r="R43" s="12">
        <v>1</v>
      </c>
      <c r="S43" s="12"/>
    </row>
    <row r="44" spans="1:19" ht="28.5" customHeight="1">
      <c r="A44" s="6">
        <v>42</v>
      </c>
      <c r="B44" s="10" t="s">
        <v>112</v>
      </c>
      <c r="C44" s="10" t="s">
        <v>24</v>
      </c>
      <c r="D44" s="10" t="s">
        <v>71</v>
      </c>
      <c r="E44" s="10" t="s">
        <v>188</v>
      </c>
      <c r="F44" s="10" t="s">
        <v>189</v>
      </c>
      <c r="G44" s="10" t="s">
        <v>190</v>
      </c>
      <c r="H44" s="10" t="s">
        <v>41</v>
      </c>
      <c r="I44" s="10" t="s">
        <v>113</v>
      </c>
      <c r="J44" s="12">
        <v>18</v>
      </c>
      <c r="K44" s="12">
        <v>39</v>
      </c>
      <c r="L44" s="9">
        <f t="shared" si="12"/>
        <v>57</v>
      </c>
      <c r="M44" s="12">
        <f t="shared" si="13"/>
        <v>17.099999999999998</v>
      </c>
      <c r="N44" s="12">
        <v>1</v>
      </c>
      <c r="O44" s="12">
        <v>86.2</v>
      </c>
      <c r="P44" s="12">
        <f t="shared" si="10"/>
        <v>60.339999999999996</v>
      </c>
      <c r="Q44" s="9">
        <f t="shared" si="14"/>
        <v>77.44</v>
      </c>
      <c r="R44" s="12">
        <v>1</v>
      </c>
      <c r="S44" s="12"/>
    </row>
    <row r="45" spans="1:19" ht="28.5" customHeight="1">
      <c r="A45" s="6">
        <v>43</v>
      </c>
      <c r="B45" s="10" t="s">
        <v>114</v>
      </c>
      <c r="C45" s="10" t="s">
        <v>11</v>
      </c>
      <c r="D45" s="10" t="s">
        <v>136</v>
      </c>
      <c r="E45" s="10" t="s">
        <v>131</v>
      </c>
      <c r="F45" s="10" t="s">
        <v>132</v>
      </c>
      <c r="G45" s="10" t="s">
        <v>134</v>
      </c>
      <c r="H45" s="10" t="s">
        <v>13</v>
      </c>
      <c r="I45" s="10" t="s">
        <v>133</v>
      </c>
      <c r="J45" s="12">
        <v>13</v>
      </c>
      <c r="K45" s="12">
        <v>30</v>
      </c>
      <c r="L45" s="9">
        <f t="shared" si="12"/>
        <v>43</v>
      </c>
      <c r="M45" s="12">
        <f t="shared" si="13"/>
        <v>12.9</v>
      </c>
      <c r="N45" s="12">
        <v>3</v>
      </c>
      <c r="O45" s="12">
        <v>90.6</v>
      </c>
      <c r="P45" s="12">
        <f t="shared" ref="P45" si="15">O45*0.7</f>
        <v>63.419999999999995</v>
      </c>
      <c r="Q45" s="9">
        <f t="shared" si="14"/>
        <v>76.319999999999993</v>
      </c>
      <c r="R45" s="12">
        <v>1</v>
      </c>
      <c r="S45" s="12"/>
    </row>
    <row r="46" spans="1:19" ht="28.5" customHeight="1">
      <c r="A46" s="6">
        <v>44</v>
      </c>
      <c r="B46" s="10" t="s">
        <v>140</v>
      </c>
      <c r="C46" s="10" t="s">
        <v>11</v>
      </c>
      <c r="D46" s="10" t="s">
        <v>141</v>
      </c>
      <c r="E46" s="10" t="s">
        <v>137</v>
      </c>
      <c r="F46" s="10" t="s">
        <v>138</v>
      </c>
      <c r="G46" s="10" t="s">
        <v>139</v>
      </c>
      <c r="H46" s="10" t="s">
        <v>142</v>
      </c>
      <c r="I46" s="10" t="s">
        <v>143</v>
      </c>
      <c r="J46" s="12">
        <v>11</v>
      </c>
      <c r="K46" s="12">
        <v>15</v>
      </c>
      <c r="L46" s="9">
        <f t="shared" si="12"/>
        <v>26</v>
      </c>
      <c r="M46" s="12">
        <f t="shared" si="13"/>
        <v>7.8</v>
      </c>
      <c r="N46" s="12">
        <v>2</v>
      </c>
      <c r="O46" s="12">
        <v>84.8</v>
      </c>
      <c r="P46" s="12">
        <f t="shared" ref="P46" si="16">O46*0.7</f>
        <v>59.359999999999992</v>
      </c>
      <c r="Q46" s="9">
        <f t="shared" si="14"/>
        <v>67.16</v>
      </c>
      <c r="R46" s="12">
        <v>1</v>
      </c>
      <c r="S46" s="12"/>
    </row>
    <row r="47" spans="1:19" ht="28.5" customHeight="1">
      <c r="A47" s="6">
        <v>45</v>
      </c>
      <c r="B47" s="10" t="s">
        <v>154</v>
      </c>
      <c r="C47" s="10" t="s">
        <v>11</v>
      </c>
      <c r="D47" s="10" t="s">
        <v>155</v>
      </c>
      <c r="E47" s="10" t="s">
        <v>137</v>
      </c>
      <c r="F47" s="10" t="s">
        <v>132</v>
      </c>
      <c r="G47" s="10" t="s">
        <v>145</v>
      </c>
      <c r="H47" s="10" t="s">
        <v>156</v>
      </c>
      <c r="I47" s="10" t="s">
        <v>133</v>
      </c>
      <c r="J47" s="12">
        <v>22</v>
      </c>
      <c r="K47" s="12">
        <v>39</v>
      </c>
      <c r="L47" s="9">
        <f t="shared" si="12"/>
        <v>61</v>
      </c>
      <c r="M47" s="12">
        <f t="shared" si="13"/>
        <v>18.3</v>
      </c>
      <c r="N47" s="12">
        <v>12</v>
      </c>
      <c r="O47" s="12">
        <v>89.2</v>
      </c>
      <c r="P47" s="12">
        <f t="shared" ref="P47:P54" si="17">O47*0.7</f>
        <v>62.44</v>
      </c>
      <c r="Q47" s="9">
        <f t="shared" si="14"/>
        <v>80.739999999999995</v>
      </c>
      <c r="R47" s="12">
        <v>1</v>
      </c>
      <c r="S47" s="12"/>
    </row>
    <row r="48" spans="1:19" ht="28.5" customHeight="1">
      <c r="A48" s="6">
        <v>46</v>
      </c>
      <c r="B48" s="10" t="s">
        <v>152</v>
      </c>
      <c r="C48" s="10" t="s">
        <v>11</v>
      </c>
      <c r="D48" s="10" t="s">
        <v>153</v>
      </c>
      <c r="E48" s="10" t="s">
        <v>137</v>
      </c>
      <c r="F48" s="10" t="s">
        <v>132</v>
      </c>
      <c r="G48" s="10" t="s">
        <v>145</v>
      </c>
      <c r="H48" s="10" t="s">
        <v>135</v>
      </c>
      <c r="I48" s="10" t="s">
        <v>133</v>
      </c>
      <c r="J48" s="12">
        <v>23</v>
      </c>
      <c r="K48" s="12">
        <v>39</v>
      </c>
      <c r="L48" s="9">
        <f t="shared" si="12"/>
        <v>62</v>
      </c>
      <c r="M48" s="12">
        <f t="shared" si="13"/>
        <v>18.599999999999998</v>
      </c>
      <c r="N48" s="12">
        <v>7</v>
      </c>
      <c r="O48" s="12">
        <v>87.4</v>
      </c>
      <c r="P48" s="12">
        <f t="shared" si="17"/>
        <v>61.18</v>
      </c>
      <c r="Q48" s="9">
        <f t="shared" si="14"/>
        <v>79.78</v>
      </c>
      <c r="R48" s="12">
        <v>2</v>
      </c>
      <c r="S48" s="12"/>
    </row>
    <row r="49" spans="1:19" ht="28.5" customHeight="1">
      <c r="A49" s="6">
        <v>47</v>
      </c>
      <c r="B49" s="10" t="s">
        <v>160</v>
      </c>
      <c r="C49" s="10" t="s">
        <v>11</v>
      </c>
      <c r="D49" s="10" t="s">
        <v>151</v>
      </c>
      <c r="E49" s="10" t="s">
        <v>137</v>
      </c>
      <c r="F49" s="10" t="s">
        <v>132</v>
      </c>
      <c r="G49" s="10" t="s">
        <v>139</v>
      </c>
      <c r="H49" s="10" t="s">
        <v>146</v>
      </c>
      <c r="I49" s="10" t="s">
        <v>133</v>
      </c>
      <c r="J49" s="12">
        <v>16</v>
      </c>
      <c r="K49" s="12">
        <v>43</v>
      </c>
      <c r="L49" s="9">
        <f t="shared" si="12"/>
        <v>59</v>
      </c>
      <c r="M49" s="12">
        <f t="shared" si="13"/>
        <v>17.7</v>
      </c>
      <c r="N49" s="12">
        <v>19</v>
      </c>
      <c r="O49" s="12">
        <v>86.4</v>
      </c>
      <c r="P49" s="12">
        <f t="shared" si="17"/>
        <v>60.48</v>
      </c>
      <c r="Q49" s="9">
        <f t="shared" si="14"/>
        <v>78.179999999999993</v>
      </c>
      <c r="R49" s="12">
        <v>3</v>
      </c>
      <c r="S49" s="12"/>
    </row>
    <row r="50" spans="1:19" ht="28.5" customHeight="1">
      <c r="A50" s="6">
        <v>48</v>
      </c>
      <c r="B50" s="10" t="s">
        <v>161</v>
      </c>
      <c r="C50" s="10" t="s">
        <v>11</v>
      </c>
      <c r="D50" s="10" t="s">
        <v>162</v>
      </c>
      <c r="E50" s="10" t="s">
        <v>137</v>
      </c>
      <c r="F50" s="10" t="s">
        <v>132</v>
      </c>
      <c r="G50" s="10" t="s">
        <v>139</v>
      </c>
      <c r="H50" s="10" t="s">
        <v>15</v>
      </c>
      <c r="I50" s="10" t="s">
        <v>133</v>
      </c>
      <c r="J50" s="12">
        <v>17</v>
      </c>
      <c r="K50" s="12">
        <v>41</v>
      </c>
      <c r="L50" s="9">
        <f t="shared" si="12"/>
        <v>58</v>
      </c>
      <c r="M50" s="12">
        <f t="shared" si="13"/>
        <v>17.399999999999999</v>
      </c>
      <c r="N50" s="12">
        <v>22</v>
      </c>
      <c r="O50" s="12">
        <v>86.4</v>
      </c>
      <c r="P50" s="12">
        <f t="shared" si="17"/>
        <v>60.48</v>
      </c>
      <c r="Q50" s="9">
        <f t="shared" si="14"/>
        <v>77.88</v>
      </c>
      <c r="R50" s="12">
        <v>4</v>
      </c>
      <c r="S50" s="12"/>
    </row>
    <row r="51" spans="1:19" ht="28.5" customHeight="1">
      <c r="A51" s="6">
        <v>49</v>
      </c>
      <c r="B51" s="10" t="s">
        <v>157</v>
      </c>
      <c r="C51" s="10" t="s">
        <v>11</v>
      </c>
      <c r="D51" s="10" t="s">
        <v>158</v>
      </c>
      <c r="E51" s="10" t="s">
        <v>137</v>
      </c>
      <c r="F51" s="10" t="s">
        <v>132</v>
      </c>
      <c r="G51" s="10" t="s">
        <v>139</v>
      </c>
      <c r="H51" s="10" t="s">
        <v>159</v>
      </c>
      <c r="I51" s="10" t="s">
        <v>133</v>
      </c>
      <c r="J51" s="12">
        <v>21</v>
      </c>
      <c r="K51" s="12">
        <v>39</v>
      </c>
      <c r="L51" s="9">
        <f t="shared" si="12"/>
        <v>60</v>
      </c>
      <c r="M51" s="12">
        <f t="shared" si="13"/>
        <v>18</v>
      </c>
      <c r="N51" s="12">
        <v>15</v>
      </c>
      <c r="O51" s="12">
        <v>81.599999999999994</v>
      </c>
      <c r="P51" s="12">
        <f t="shared" si="17"/>
        <v>57.11999999999999</v>
      </c>
      <c r="Q51" s="9">
        <f t="shared" si="14"/>
        <v>75.11999999999999</v>
      </c>
      <c r="R51" s="12">
        <v>5</v>
      </c>
      <c r="S51" s="12"/>
    </row>
    <row r="52" spans="1:19" ht="28.5" customHeight="1">
      <c r="A52" s="6">
        <v>50</v>
      </c>
      <c r="B52" s="10" t="s">
        <v>147</v>
      </c>
      <c r="C52" s="10" t="s">
        <v>11</v>
      </c>
      <c r="D52" s="10" t="s">
        <v>148</v>
      </c>
      <c r="E52" s="10" t="s">
        <v>137</v>
      </c>
      <c r="F52" s="10" t="s">
        <v>132</v>
      </c>
      <c r="G52" s="10" t="s">
        <v>145</v>
      </c>
      <c r="H52" s="10" t="s">
        <v>144</v>
      </c>
      <c r="I52" s="10" t="s">
        <v>133</v>
      </c>
      <c r="J52" s="12">
        <v>22</v>
      </c>
      <c r="K52" s="12">
        <v>43</v>
      </c>
      <c r="L52" s="9">
        <f t="shared" si="12"/>
        <v>65</v>
      </c>
      <c r="M52" s="12">
        <f t="shared" si="13"/>
        <v>19.5</v>
      </c>
      <c r="N52" s="12">
        <v>2</v>
      </c>
      <c r="O52" s="12">
        <v>78.8</v>
      </c>
      <c r="P52" s="12">
        <f t="shared" si="17"/>
        <v>55.16</v>
      </c>
      <c r="Q52" s="9">
        <f t="shared" si="14"/>
        <v>74.66</v>
      </c>
      <c r="R52" s="12">
        <v>6</v>
      </c>
      <c r="S52" s="12"/>
    </row>
    <row r="53" spans="1:19" ht="28.5" customHeight="1">
      <c r="A53" s="6">
        <v>51</v>
      </c>
      <c r="B53" s="10" t="s">
        <v>163</v>
      </c>
      <c r="C53" s="10" t="s">
        <v>11</v>
      </c>
      <c r="D53" s="10" t="s">
        <v>158</v>
      </c>
      <c r="E53" s="10" t="s">
        <v>137</v>
      </c>
      <c r="F53" s="10" t="s">
        <v>132</v>
      </c>
      <c r="G53" s="10" t="s">
        <v>145</v>
      </c>
      <c r="H53" s="10" t="s">
        <v>20</v>
      </c>
      <c r="I53" s="10" t="s">
        <v>133</v>
      </c>
      <c r="J53" s="12">
        <v>16</v>
      </c>
      <c r="K53" s="12">
        <v>42</v>
      </c>
      <c r="L53" s="9">
        <f t="shared" si="12"/>
        <v>58</v>
      </c>
      <c r="M53" s="12">
        <f t="shared" si="13"/>
        <v>17.399999999999999</v>
      </c>
      <c r="N53" s="12">
        <v>22</v>
      </c>
      <c r="O53" s="12">
        <v>80.400000000000006</v>
      </c>
      <c r="P53" s="12">
        <f t="shared" si="17"/>
        <v>56.28</v>
      </c>
      <c r="Q53" s="9">
        <f t="shared" si="14"/>
        <v>73.680000000000007</v>
      </c>
      <c r="R53" s="12">
        <v>7</v>
      </c>
      <c r="S53" s="12"/>
    </row>
    <row r="54" spans="1:19" ht="28.5" customHeight="1">
      <c r="A54" s="6">
        <v>52</v>
      </c>
      <c r="B54" s="10" t="s">
        <v>149</v>
      </c>
      <c r="C54" s="10" t="s">
        <v>11</v>
      </c>
      <c r="D54" s="10" t="s">
        <v>150</v>
      </c>
      <c r="E54" s="10" t="s">
        <v>137</v>
      </c>
      <c r="F54" s="10" t="s">
        <v>132</v>
      </c>
      <c r="G54" s="10" t="s">
        <v>139</v>
      </c>
      <c r="H54" s="10" t="s">
        <v>146</v>
      </c>
      <c r="I54" s="10" t="s">
        <v>133</v>
      </c>
      <c r="J54" s="12">
        <v>21</v>
      </c>
      <c r="K54" s="12">
        <v>42</v>
      </c>
      <c r="L54" s="9">
        <f t="shared" si="12"/>
        <v>63</v>
      </c>
      <c r="M54" s="12">
        <f t="shared" si="13"/>
        <v>18.899999999999999</v>
      </c>
      <c r="N54" s="12">
        <v>6</v>
      </c>
      <c r="O54" s="12">
        <v>75.8</v>
      </c>
      <c r="P54" s="12">
        <f t="shared" si="17"/>
        <v>53.059999999999995</v>
      </c>
      <c r="Q54" s="9">
        <f t="shared" si="14"/>
        <v>71.959999999999994</v>
      </c>
      <c r="R54" s="12">
        <v>8</v>
      </c>
      <c r="S54" s="12"/>
    </row>
    <row r="55" spans="1:19" ht="28.5" customHeight="1"/>
    <row r="56" spans="1:19" ht="28.5" customHeight="1"/>
  </sheetData>
  <sortState ref="A3:R163">
    <sortCondition ref="E3:E163"/>
    <sortCondition ref="F3:F163"/>
    <sortCondition descending="1" ref="Q3:Q163"/>
  </sortState>
  <mergeCells count="1">
    <mergeCell ref="A1:S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发布</vt:lpstr>
      <vt:lpstr>Sheet2</vt:lpstr>
      <vt:lpstr>Sheet3</vt:lpstr>
      <vt:lpstr>发布!Print_Titles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2019-08-14T01:11:22Z</dcterms:modified>
</cp:coreProperties>
</file>